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na.pazanin\Desktop\"/>
    </mc:Choice>
  </mc:AlternateContent>
  <bookViews>
    <workbookView xWindow="0" yWindow="0" windowWidth="28800" windowHeight="12330" activeTab="3"/>
  </bookViews>
  <sheets>
    <sheet name="SAŽETAK" sheetId="1" r:id="rId1"/>
    <sheet name=" Račun prihoda i rashoda" sheetId="3" r:id="rId2"/>
    <sheet name="Rashodi prema funkcijskoj kl" sheetId="5" r:id="rId3"/>
    <sheet name="Račun financiranja" sheetId="6" r:id="rId4"/>
    <sheet name="POSEBNI DIO" sheetId="7" r:id="rId5"/>
  </sheets>
  <definedNames>
    <definedName name="_xlnm.Print_Titles" localSheetId="1">' Račun prihoda i rashoda'!$34:$34</definedName>
    <definedName name="_xlnm.Print_Titles" localSheetId="4">'POSEBNI DIO'!$5:$5</definedName>
    <definedName name="_xlnm.Print_Titles" localSheetId="2">'Rashodi prema funkcijskoj kl'!$9:$9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5" i="3" l="1"/>
  <c r="I35" i="3"/>
  <c r="J36" i="3"/>
  <c r="I36" i="3"/>
  <c r="J48" i="3"/>
  <c r="I48" i="3"/>
  <c r="J60" i="3"/>
  <c r="I60" i="3"/>
  <c r="J109" i="3"/>
  <c r="I109" i="3"/>
  <c r="J121" i="3"/>
  <c r="I121" i="3"/>
  <c r="H36" i="3"/>
  <c r="H48" i="3"/>
  <c r="H35" i="3" s="1"/>
  <c r="H60" i="3"/>
  <c r="H109" i="3"/>
  <c r="H121" i="3"/>
  <c r="G48" i="3"/>
  <c r="G36" i="3"/>
  <c r="G60" i="3"/>
  <c r="G109" i="3"/>
  <c r="G121" i="3"/>
  <c r="G35" i="3" l="1"/>
  <c r="F48" i="3"/>
  <c r="F35" i="3" s="1"/>
  <c r="E48" i="3"/>
  <c r="E35" i="3" s="1"/>
  <c r="G10" i="3"/>
  <c r="F10" i="3"/>
  <c r="H11" i="1" l="1"/>
  <c r="H8" i="1"/>
  <c r="H21" i="1"/>
  <c r="H34" i="1"/>
  <c r="H37" i="1" s="1"/>
  <c r="F37" i="1"/>
  <c r="G34" i="1"/>
  <c r="G37" i="1" s="1"/>
  <c r="I34" i="1" s="1"/>
  <c r="I37" i="1" s="1"/>
  <c r="J34" i="1" s="1"/>
  <c r="J37" i="1" s="1"/>
  <c r="K34" i="1" s="1"/>
  <c r="K37" i="1" s="1"/>
  <c r="K21" i="1"/>
  <c r="J21" i="1"/>
  <c r="I21" i="1"/>
  <c r="G21" i="1"/>
  <c r="F21" i="1"/>
  <c r="K11" i="1"/>
  <c r="J11" i="1"/>
  <c r="I11" i="1"/>
  <c r="G11" i="1"/>
  <c r="F11" i="1"/>
  <c r="K8" i="1"/>
  <c r="J8" i="1"/>
  <c r="I8" i="1"/>
  <c r="G8" i="1"/>
  <c r="F8" i="1"/>
  <c r="J14" i="1" l="1"/>
  <c r="I14" i="1"/>
  <c r="I22" i="1" s="1"/>
  <c r="I28" i="1" s="1"/>
  <c r="I29" i="1" s="1"/>
  <c r="K14" i="1"/>
  <c r="K22" i="1" s="1"/>
  <c r="K28" i="1" s="1"/>
  <c r="K29" i="1" s="1"/>
  <c r="H14" i="1"/>
  <c r="H22" i="1" s="1"/>
  <c r="H28" i="1" s="1"/>
  <c r="H29" i="1" s="1"/>
  <c r="G14" i="1"/>
  <c r="G22" i="1" s="1"/>
  <c r="G28" i="1" s="1"/>
  <c r="G29" i="1" s="1"/>
  <c r="J22" i="1"/>
  <c r="J28" i="1" s="1"/>
  <c r="J29" i="1" s="1"/>
  <c r="F14" i="1"/>
  <c r="F22" i="1" s="1"/>
  <c r="F28" i="1" s="1"/>
  <c r="F29" i="1" s="1"/>
</calcChain>
</file>

<file path=xl/sharedStrings.xml><?xml version="1.0" encoding="utf-8"?>
<sst xmlns="http://schemas.openxmlformats.org/spreadsheetml/2006/main" count="406" uniqueCount="148">
  <si>
    <t>PRIHODI UKUPNO</t>
  </si>
  <si>
    <t>PRIHODI POSLOVANJA</t>
  </si>
  <si>
    <t>RASHODI UKUPNO</t>
  </si>
  <si>
    <t>RAZLIKA - VIŠAK / MANJAK</t>
  </si>
  <si>
    <t>VIŠAK / MANJAK IZ PRETHODNE(IH) GODINE KOJI ĆE SE RASPOREDITI / POKRITI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</si>
  <si>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</si>
  <si>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</si>
  <si>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</si>
  <si>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</si>
  <si>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</si>
  <si>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</si>
  <si>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</si>
  <si>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</si>
  <si>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</si>
  <si>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Prihodi od prodaje nefinancijske imovine</t>
  </si>
  <si>
    <t>RASHODI POSLOVANJA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</si>
  <si>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</si>
  <si>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</si>
  <si>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</si>
  <si>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</si>
  <si>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</si>
  <si>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RASHODI PREMA FUNKCIJSKOJ KLASIFIKACIJI</t>
  </si>
  <si>
    <t>BROJČANA OZNAKA I NAZIV</t>
  </si>
  <si>
    <t>UKUPNI RASHODI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</si>
  <si>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</si>
  <si>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</si>
  <si>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</si>
  <si>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</si>
  <si>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</si>
  <si>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</si>
  <si>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</si>
  <si>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</si>
  <si>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</si>
  <si>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</si>
  <si>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PROGRAM xxxx</t>
  </si>
  <si>
    <t>NAZIV PROGRAMA</t>
  </si>
  <si>
    <t>Aktivnost Axxxxxx</t>
  </si>
  <si>
    <t>NAZIV AKTIVNOSTI</t>
  </si>
  <si>
    <t>Izvor financiranja xx</t>
  </si>
  <si>
    <t>Naziv izvora financiranja</t>
  </si>
  <si>
    <t>A) SAŽETAK RAČUNA PRIHODA I RASHODA</t>
  </si>
  <si>
    <t>B) SAŽETAK RAČUNA FINANCIRANJA</t>
  </si>
  <si>
    <t>Projekcija 
za 2025.</t>
  </si>
  <si>
    <t>Prihodi od prodaje proizvedene dugotrajne imovine</t>
  </si>
  <si>
    <t>Pomoći iz inozemstva i od subjekata unutar općeg proračuna</t>
  </si>
  <si>
    <t>…</t>
  </si>
  <si>
    <t>Prihodi iz nadležnog proračuna i od HZZO-a temeljem ugovornih obveza</t>
  </si>
  <si>
    <t>Rashodi za nabavu proizvedene dugotrajne imovine</t>
  </si>
  <si>
    <t>Naziv</t>
  </si>
  <si>
    <t>FINANCIJSKI PLAN PRORAČUNSKOG KORISNIKA JEDINICE LOKALNE I PODRUČNE (REGIONALNE) SAMOUPRAVE 
ZA 2024. I PROJEKCIJA ZA 2025. I 2026. GODINU</t>
  </si>
  <si>
    <t>Plan za 2024.</t>
  </si>
  <si>
    <t>Projekcija 
za 2026.</t>
  </si>
  <si>
    <t>EUR</t>
  </si>
  <si>
    <t>Proračun 2023.</t>
  </si>
  <si>
    <t>5.4.</t>
  </si>
  <si>
    <t>Pomoći proračunskim korisnicima SDŽ</t>
  </si>
  <si>
    <t>5.5.</t>
  </si>
  <si>
    <t>Pomoći EU za PK</t>
  </si>
  <si>
    <t>4.8.</t>
  </si>
  <si>
    <t>Prihodi za posebne namjene proračunskih korisnika</t>
  </si>
  <si>
    <t>Prihodi od imovine</t>
  </si>
  <si>
    <t>3.2.</t>
  </si>
  <si>
    <t>Vlastiti prihodi PK</t>
  </si>
  <si>
    <t>Prihodi od upravnih i administrativnih pristojbi, priistojbi po posebnim propisima i naknada</t>
  </si>
  <si>
    <t>Prihodi od prodaje proizvoda i robe te pruženih usluga, prihodi od donacija te povrati po protestiranim jamstvima</t>
  </si>
  <si>
    <t>6.2.</t>
  </si>
  <si>
    <t>Donacije proračunskim korisnicima SDŽ</t>
  </si>
  <si>
    <t>1.1.</t>
  </si>
  <si>
    <t>7.2.</t>
  </si>
  <si>
    <t>Prihodi od prodaje nefinancijske imovine PK</t>
  </si>
  <si>
    <t>5.3.</t>
  </si>
  <si>
    <t xml:space="preserve">Pomoći EU </t>
  </si>
  <si>
    <t>4.4.</t>
  </si>
  <si>
    <t>Prihodi za posebne namjene - Decentralizacija</t>
  </si>
  <si>
    <t>Financijski rashodi</t>
  </si>
  <si>
    <t>Pomoći dane u inozemstvo i unutar općeg proračuna</t>
  </si>
  <si>
    <t>Ostali rashodi</t>
  </si>
  <si>
    <t>Rashodi za dodatna ulaganja na nefinancijskoj imovini</t>
  </si>
  <si>
    <t>8.2.</t>
  </si>
  <si>
    <t>Namjenski primici od zaduživanja proračunski korisnici</t>
  </si>
  <si>
    <t>Primljeni povrati glavnica danih zajmova i depozita</t>
  </si>
  <si>
    <t>05 Zaštita okoliša</t>
  </si>
  <si>
    <t>051 Gospodarenje otpadom</t>
  </si>
  <si>
    <t>052 Gospodarenje otpadnim vodama</t>
  </si>
  <si>
    <t>053 Smanjenje zagađivanja</t>
  </si>
  <si>
    <t>054 Zaštita bioraznolikosti i krajolika</t>
  </si>
  <si>
    <t>055 Istraživanje i razvoj: Zaštita okoliša</t>
  </si>
  <si>
    <t>056 Poslovi i usluge zaštite okoliša koji nisu drugdje svrstani</t>
  </si>
  <si>
    <t>06 Usluge unapređenja stanovanja i zajednice</t>
  </si>
  <si>
    <t>061 Razvoj stanovanja</t>
  </si>
  <si>
    <t>062 Razvoj zajednice</t>
  </si>
  <si>
    <t>063 Opskrba vodom</t>
  </si>
  <si>
    <t>064 Ulična rasvjeta</t>
  </si>
  <si>
    <t>065 Istraživanje i razvoj stanovanja i komunalnih pogodnosti</t>
  </si>
  <si>
    <t>066 Rashodi vezani za stanovanje i kom. pogodnosti koji nisu drugdje svrstani</t>
  </si>
  <si>
    <t>07 Zdravstvo</t>
  </si>
  <si>
    <t>071 "Medicinski proizvodi, pribor i oprema"</t>
  </si>
  <si>
    <t>072 Službe za vanjske pacijente</t>
  </si>
  <si>
    <t>073 Bolničke službe</t>
  </si>
  <si>
    <t>074 Službe javnog zdravstva</t>
  </si>
  <si>
    <t>075 Istraživanje i razvoj zdravstva</t>
  </si>
  <si>
    <t>076 Poslovi i usluge zdravstva koji nisu drugdje svrstani</t>
  </si>
  <si>
    <t>08 "Rekreacija, kultura i religija"</t>
  </si>
  <si>
    <t>081 Službe rekreacije i sporta</t>
  </si>
  <si>
    <t>082 Službe kulture</t>
  </si>
  <si>
    <t>083 Službe emitiranja i izdavanja</t>
  </si>
  <si>
    <t>084 Religijske i druge službe zajednice</t>
  </si>
  <si>
    <t>085 "Istraživanje i razvoj rekreacije, kulture i religije"</t>
  </si>
  <si>
    <t>086 "Rashodi za rekreaciju, kulturu i religiju koji nisu drugdje svrstani"</t>
  </si>
  <si>
    <t>09 Obrazovanje</t>
  </si>
  <si>
    <t>091 Predškolsko i osnovno obrazovanje</t>
  </si>
  <si>
    <t>092 Srednjoškolsko  obrazovanje</t>
  </si>
  <si>
    <t>093 "Poslije srednjoškolsko, ali ne visoko obrazovanje"</t>
  </si>
  <si>
    <t>094 Visoka naobrazba</t>
  </si>
  <si>
    <t>095 Obrazovanje koje se ne može definirati po stupnju</t>
  </si>
  <si>
    <t>096 Dodatne usluge u obrazovanju</t>
  </si>
  <si>
    <t>097 Istraživanje i razvoj obrazovanja</t>
  </si>
  <si>
    <t>098 Usluge obrazovanja koje nisu drugdje svrstane</t>
  </si>
  <si>
    <t>10 Socijalna zaštita</t>
  </si>
  <si>
    <t>101 Bolest i invaliditet</t>
  </si>
  <si>
    <t>102 Starost</t>
  </si>
  <si>
    <t>103 Sljednici</t>
  </si>
  <si>
    <t>104 Obitelj i djeca</t>
  </si>
  <si>
    <t>105 Nezaposlenost</t>
  </si>
  <si>
    <t>106 Stanovanje</t>
  </si>
  <si>
    <t>107 Socijalna pomoć stanovništvu koje nije obuhvaćeno redovnim socijalnim programima</t>
  </si>
  <si>
    <t>108 Istraživanje i razvoj socijalne zaštite</t>
  </si>
  <si>
    <t>109 Aktivnosti socijalne zaštite koje nisu drugdje svrstane</t>
  </si>
  <si>
    <t>1. Rebalans 2023.</t>
  </si>
  <si>
    <t>Izvršenje 2022.*</t>
  </si>
  <si>
    <t>Izvršenje 2022.</t>
  </si>
  <si>
    <t>Plan 2023.</t>
  </si>
  <si>
    <t>Proračun za 2024.</t>
  </si>
  <si>
    <t>Projekcija proračuna
za 2025.</t>
  </si>
  <si>
    <t>Projekcija proračuna
za 2026.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</si>
  <si>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</si>
  <si>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</si>
  <si>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</si>
  <si>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</si>
  <si>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</si>
  <si>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</si>
  <si>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</si>
  <si>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</si>
  <si>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</si>
  <si>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</si>
  <si>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</si>
  <si>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VIŠAK / MANJAK TEKUĆE GODINE</t>
  </si>
  <si>
    <t>* Napomena: Iznosi u stupcima Izvršenje 2022. preračunavaju se iz kuna u eure prema fiksnom tečaju konverzije (1 EUR=7,53450 kuna) i po pravilima za preračunavanje i zaokruživanje.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</si>
</sst>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rgb="FF000000"/>
      <name val="Arial"/>
      <family val="2"/>
      <charset val="238"/>
    </font>
    <font>
      <b/>
      <i/>
      <sz val="10"/>
      <color rgb="FF000000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i/>
      <sz val="11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9" fillId="0" borderId="0"/>
  </cellStyleXfs>
  <cellXfs count="139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0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3" xfId="0" applyNumberFormat="1" applyFont="1" applyFill="1" applyBorder="1" applyAlignment="1" applyProtection="1">
      <alignment horizontal="left" vertical="center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 wrapText="1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0" fillId="2" borderId="3" xfId="0" applyNumberFormat="1" applyFont="1" applyFill="1" applyBorder="1" applyAlignment="1" applyProtection="1">
      <alignment vertical="center" wrapText="1"/>
    </xf>
    <xf numFmtId="0" fontId="8" fillId="2" borderId="3" xfId="0" applyNumberFormat="1" applyFont="1" applyFill="1" applyBorder="1" applyAlignment="1" applyProtection="1">
      <alignment vertical="center" wrapText="1"/>
    </xf>
    <xf numFmtId="0" fontId="10" fillId="2" borderId="3" xfId="0" quotePrefix="1" applyFont="1" applyFill="1" applyBorder="1" applyAlignment="1">
      <alignment horizontal="left" vertical="center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3" borderId="1" xfId="0" quotePrefix="1" applyNumberFormat="1" applyFont="1" applyFill="1" applyBorder="1" applyAlignment="1">
      <alignment horizontal="right"/>
    </xf>
    <xf numFmtId="0" fontId="16" fillId="0" borderId="5" xfId="0" applyFont="1" applyBorder="1" applyAlignment="1">
      <alignment horizontal="right" vertical="center"/>
    </xf>
    <xf numFmtId="0" fontId="10" fillId="3" borderId="1" xfId="0" applyFont="1" applyFill="1" applyBorder="1" applyAlignment="1">
      <alignment horizontal="left" vertical="center"/>
    </xf>
    <xf numFmtId="0" fontId="17" fillId="2" borderId="4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wrapText="1"/>
    </xf>
    <xf numFmtId="0" fontId="8" fillId="3" borderId="2" xfId="0" applyNumberFormat="1" applyFont="1" applyFill="1" applyBorder="1" applyAlignment="1" applyProtection="1">
      <alignment vertical="center"/>
    </xf>
    <xf numFmtId="3" fontId="17" fillId="2" borderId="3" xfId="0" applyNumberFormat="1" applyFont="1" applyFill="1" applyBorder="1" applyAlignment="1">
      <alignment horizontal="right"/>
    </xf>
    <xf numFmtId="0" fontId="18" fillId="0" borderId="0" xfId="0" applyFont="1"/>
    <xf numFmtId="0" fontId="0" fillId="0" borderId="0" xfId="0" applyFont="1"/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21" fillId="0" borderId="0" xfId="0" applyFont="1"/>
    <xf numFmtId="3" fontId="17" fillId="2" borderId="3" xfId="0" applyNumberFormat="1" applyFont="1" applyFill="1" applyBorder="1" applyAlignment="1" applyProtection="1">
      <alignment horizontal="right" wrapText="1"/>
    </xf>
    <xf numFmtId="0" fontId="20" fillId="0" borderId="3" xfId="1" applyNumberFormat="1" applyFont="1" applyFill="1" applyBorder="1" applyAlignment="1" applyProtection="1">
      <alignment horizontal="left" vertical="center" wrapText="1"/>
    </xf>
    <xf numFmtId="0" fontId="22" fillId="0" borderId="3" xfId="1" applyNumberFormat="1" applyFont="1" applyFill="1" applyBorder="1" applyAlignment="1" applyProtection="1">
      <alignment horizontal="left" vertical="center" wrapText="1"/>
    </xf>
    <xf numFmtId="0" fontId="18" fillId="0" borderId="3" xfId="0" applyFont="1" applyBorder="1"/>
    <xf numFmtId="0" fontId="0" fillId="0" borderId="3" xfId="0" applyBorder="1"/>
    <xf numFmtId="0" fontId="23" fillId="0" borderId="3" xfId="1" applyNumberFormat="1" applyFont="1" applyFill="1" applyBorder="1" applyAlignment="1" applyProtection="1">
      <alignment horizontal="right" vertical="center" wrapText="1"/>
    </xf>
    <xf numFmtId="3" fontId="10" fillId="4" borderId="1" xfId="0" quotePrefix="1" applyNumberFormat="1" applyFont="1" applyFill="1" applyBorder="1" applyAlignment="1">
      <alignment horizontal="right"/>
    </xf>
    <xf numFmtId="3" fontId="10" fillId="4" borderId="3" xfId="0" applyNumberFormat="1" applyFont="1" applyFill="1" applyBorder="1" applyAlignment="1" applyProtection="1">
      <alignment horizontal="right" wrapText="1"/>
    </xf>
    <xf numFmtId="3" fontId="10" fillId="3" borderId="1" xfId="0" quotePrefix="1" applyNumberFormat="1" applyFont="1" applyFill="1" applyBorder="1" applyAlignment="1">
      <alignment horizontal="right"/>
    </xf>
    <xf numFmtId="3" fontId="10" fillId="3" borderId="3" xfId="0" quotePrefix="1" applyNumberFormat="1" applyFont="1" applyFill="1" applyBorder="1" applyAlignment="1">
      <alignment horizontal="right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24" fillId="0" borderId="0" xfId="0" applyFont="1" applyAlignment="1">
      <alignment wrapText="1"/>
    </xf>
    <xf numFmtId="0" fontId="25" fillId="0" borderId="0" xfId="0" quotePrefix="1" applyNumberFormat="1" applyFont="1" applyFill="1" applyBorder="1" applyAlignment="1" applyProtection="1">
      <alignment horizontal="center" vertical="center" wrapText="1"/>
    </xf>
    <xf numFmtId="0" fontId="26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/>
    <xf numFmtId="0" fontId="10" fillId="0" borderId="1" xfId="0" quotePrefix="1" applyFont="1" applyBorder="1" applyAlignment="1">
      <alignment horizontal="left" wrapText="1"/>
    </xf>
    <xf numFmtId="0" fontId="10" fillId="0" borderId="2" xfId="0" quotePrefix="1" applyFont="1" applyBorder="1" applyAlignment="1">
      <alignment horizontal="left" wrapText="1"/>
    </xf>
    <xf numFmtId="0" fontId="10" fillId="0" borderId="2" xfId="0" quotePrefix="1" applyFont="1" applyBorder="1" applyAlignment="1">
      <alignment horizontal="center" wrapText="1"/>
    </xf>
    <xf numFmtId="0" fontId="10" fillId="0" borderId="2" xfId="0" quotePrefix="1" applyNumberFormat="1" applyFont="1" applyFill="1" applyBorder="1" applyAlignment="1" applyProtection="1">
      <alignment horizontal="left"/>
    </xf>
    <xf numFmtId="0" fontId="10" fillId="2" borderId="3" xfId="0" applyNumberFormat="1" applyFont="1" applyFill="1" applyBorder="1" applyAlignment="1" applyProtection="1">
      <alignment horizontal="center" vertical="center" wrapText="1"/>
    </xf>
    <xf numFmtId="3" fontId="6" fillId="3" borderId="3" xfId="0" quotePrefix="1" applyNumberFormat="1" applyFont="1" applyFill="1" applyBorder="1" applyAlignment="1">
      <alignment horizontal="right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7" fillId="2" borderId="4" xfId="0" applyNumberFormat="1" applyFont="1" applyFill="1" applyBorder="1" applyAlignment="1" applyProtection="1">
      <alignment horizontal="left" vertical="center" wrapText="1"/>
    </xf>
    <xf numFmtId="4" fontId="10" fillId="2" borderId="3" xfId="0" applyNumberFormat="1" applyFont="1" applyFill="1" applyBorder="1" applyAlignment="1" applyProtection="1">
      <alignment horizontal="right" vertical="center" wrapText="1"/>
    </xf>
    <xf numFmtId="4" fontId="8" fillId="2" borderId="3" xfId="0" applyNumberFormat="1" applyFont="1" applyFill="1" applyBorder="1" applyAlignment="1" applyProtection="1">
      <alignment horizontal="right" vertical="center" wrapText="1"/>
    </xf>
    <xf numFmtId="4" fontId="9" fillId="2" borderId="3" xfId="0" quotePrefix="1" applyNumberFormat="1" applyFont="1" applyFill="1" applyBorder="1" applyAlignment="1">
      <alignment horizontal="right" vertical="center"/>
    </xf>
    <xf numFmtId="4" fontId="9" fillId="2" borderId="3" xfId="0" applyNumberFormat="1" applyFont="1" applyFill="1" applyBorder="1" applyAlignment="1" applyProtection="1">
      <alignment horizontal="right" vertical="center" wrapText="1"/>
    </xf>
    <xf numFmtId="4" fontId="9" fillId="2" borderId="3" xfId="0" quotePrefix="1" applyNumberFormat="1" applyFont="1" applyFill="1" applyBorder="1" applyAlignment="1">
      <alignment horizontal="right" vertical="center" wrapText="1"/>
    </xf>
    <xf numFmtId="4" fontId="8" fillId="2" borderId="3" xfId="0" quotePrefix="1" applyNumberFormat="1" applyFont="1" applyFill="1" applyBorder="1" applyAlignment="1">
      <alignment horizontal="right" vertical="center"/>
    </xf>
    <xf numFmtId="3" fontId="0" fillId="0" borderId="0" xfId="0" applyNumberFormat="1" applyBorder="1"/>
    <xf numFmtId="0" fontId="0" fillId="0" borderId="0" xfId="0" applyBorder="1"/>
    <xf numFmtId="3" fontId="3" fillId="2" borderId="0" xfId="0" applyNumberFormat="1" applyFont="1" applyFill="1" applyBorder="1" applyAlignment="1">
      <alignment horizontal="right"/>
    </xf>
    <xf numFmtId="0" fontId="18" fillId="0" borderId="0" xfId="0" applyFont="1" applyBorder="1"/>
    <xf numFmtId="4" fontId="9" fillId="2" borderId="0" xfId="0" applyNumberFormat="1" applyFont="1" applyFill="1" applyBorder="1" applyAlignment="1" applyProtection="1">
      <alignment horizontal="right" vertical="center" wrapText="1"/>
    </xf>
    <xf numFmtId="4" fontId="9" fillId="2" borderId="0" xfId="0" quotePrefix="1" applyNumberFormat="1" applyFont="1" applyFill="1" applyBorder="1" applyAlignment="1">
      <alignment horizontal="right" vertical="center"/>
    </xf>
    <xf numFmtId="4" fontId="9" fillId="2" borderId="0" xfId="0" quotePrefix="1" applyNumberFormat="1" applyFont="1" applyFill="1" applyBorder="1" applyAlignment="1">
      <alignment horizontal="right" vertical="center" wrapText="1"/>
    </xf>
    <xf numFmtId="0" fontId="9" fillId="2" borderId="0" xfId="0" quotePrefix="1" applyFont="1" applyFill="1" applyBorder="1" applyAlignment="1">
      <alignment horizontal="left" vertical="center"/>
    </xf>
    <xf numFmtId="4" fontId="0" fillId="0" borderId="0" xfId="0" applyNumberFormat="1" applyBorder="1"/>
    <xf numFmtId="3" fontId="17" fillId="2" borderId="0" xfId="0" applyNumberFormat="1" applyFont="1" applyFill="1" applyBorder="1" applyAlignment="1">
      <alignment horizontal="right"/>
    </xf>
    <xf numFmtId="3" fontId="6" fillId="2" borderId="3" xfId="0" applyNumberFormat="1" applyFont="1" applyFill="1" applyBorder="1" applyAlignment="1">
      <alignment horizontal="right"/>
    </xf>
    <xf numFmtId="4" fontId="10" fillId="2" borderId="3" xfId="0" quotePrefix="1" applyNumberFormat="1" applyFont="1" applyFill="1" applyBorder="1" applyAlignment="1">
      <alignment horizontal="right" vertical="center"/>
    </xf>
    <xf numFmtId="4" fontId="18" fillId="0" borderId="3" xfId="0" applyNumberFormat="1" applyFont="1" applyBorder="1"/>
    <xf numFmtId="4" fontId="27" fillId="0" borderId="3" xfId="1" applyNumberFormat="1" applyFont="1" applyFill="1" applyBorder="1" applyAlignment="1" applyProtection="1">
      <alignment horizontal="right" vertical="center" wrapText="1"/>
    </xf>
    <xf numFmtId="0" fontId="10" fillId="4" borderId="1" xfId="0" applyNumberFormat="1" applyFont="1" applyFill="1" applyBorder="1" applyAlignment="1" applyProtection="1">
      <alignment horizontal="left" vertical="center" wrapText="1"/>
    </xf>
    <xf numFmtId="0" fontId="10" fillId="4" borderId="2" xfId="0" applyNumberFormat="1" applyFont="1" applyFill="1" applyBorder="1" applyAlignment="1" applyProtection="1">
      <alignment horizontal="left" vertical="center" wrapText="1"/>
    </xf>
    <xf numFmtId="0" fontId="10" fillId="4" borderId="4" xfId="0" applyNumberFormat="1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0" fillId="3" borderId="1" xfId="0" quotePrefix="1" applyNumberFormat="1" applyFont="1" applyFill="1" applyBorder="1" applyAlignment="1" applyProtection="1">
      <alignment horizontal="left" vertical="center" wrapText="1"/>
    </xf>
    <xf numFmtId="0" fontId="8" fillId="3" borderId="2" xfId="0" applyNumberFormat="1" applyFont="1" applyFill="1" applyBorder="1" applyAlignment="1" applyProtection="1">
      <alignment vertical="center" wrapText="1"/>
    </xf>
    <xf numFmtId="0" fontId="14" fillId="0" borderId="0" xfId="0" applyNumberFormat="1" applyFont="1" applyFill="1" applyBorder="1" applyAlignment="1" applyProtection="1">
      <alignment wrapText="1"/>
    </xf>
    <xf numFmtId="0" fontId="15" fillId="0" borderId="0" xfId="0" applyNumberFormat="1" applyFont="1" applyFill="1" applyBorder="1" applyAlignment="1" applyProtection="1">
      <alignment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wrapText="1"/>
    </xf>
    <xf numFmtId="0" fontId="10" fillId="3" borderId="1" xfId="0" applyNumberFormat="1" applyFont="1" applyFill="1" applyBorder="1" applyAlignment="1" applyProtection="1">
      <alignment horizontal="left" vertical="center" wrapText="1"/>
    </xf>
    <xf numFmtId="0" fontId="10" fillId="3" borderId="2" xfId="0" applyNumberFormat="1" applyFont="1" applyFill="1" applyBorder="1" applyAlignment="1" applyProtection="1">
      <alignment horizontal="left" vertical="center" wrapText="1"/>
    </xf>
    <xf numFmtId="0" fontId="10" fillId="3" borderId="4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10" fillId="0" borderId="1" xfId="0" quotePrefix="1" applyNumberFormat="1" applyFont="1" applyFill="1" applyBorder="1" applyAlignment="1" applyProtection="1">
      <alignment horizontal="left" vertical="center" wrapText="1"/>
    </xf>
    <xf numFmtId="0" fontId="8" fillId="0" borderId="2" xfId="0" applyNumberFormat="1" applyFont="1" applyFill="1" applyBorder="1" applyAlignment="1" applyProtection="1">
      <alignment vertical="center" wrapText="1"/>
    </xf>
    <xf numFmtId="0" fontId="8" fillId="3" borderId="2" xfId="0" applyNumberFormat="1" applyFont="1" applyFill="1" applyBorder="1" applyAlignment="1" applyProtection="1">
      <alignment vertical="center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8" fillId="0" borderId="2" xfId="0" applyNumberFormat="1" applyFont="1" applyFill="1" applyBorder="1" applyAlignment="1" applyProtection="1">
      <alignment vertical="center"/>
    </xf>
    <xf numFmtId="0" fontId="10" fillId="0" borderId="1" xfId="0" quotePrefix="1" applyFont="1" applyFill="1" applyBorder="1" applyAlignment="1">
      <alignment horizontal="left" vertical="center"/>
    </xf>
    <xf numFmtId="0" fontId="11" fillId="0" borderId="0" xfId="0" applyNumberFormat="1" applyFont="1" applyFill="1" applyBorder="1" applyAlignment="1" applyProtection="1">
      <alignment vertical="center" wrapText="1"/>
    </xf>
    <xf numFmtId="0" fontId="10" fillId="0" borderId="1" xfId="0" quotePrefix="1" applyFont="1" applyBorder="1" applyAlignment="1">
      <alignment horizontal="left" vertical="center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7" fillId="2" borderId="1" xfId="0" applyNumberFormat="1" applyFont="1" applyFill="1" applyBorder="1" applyAlignment="1" applyProtection="1">
      <alignment horizontal="left" vertical="center" wrapText="1"/>
    </xf>
    <xf numFmtId="0" fontId="17" fillId="2" borderId="2" xfId="0" applyNumberFormat="1" applyFont="1" applyFill="1" applyBorder="1" applyAlignment="1" applyProtection="1">
      <alignment horizontal="left" vertical="center" wrapText="1"/>
    </xf>
    <xf numFmtId="0" fontId="17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3" fontId="6" fillId="2" borderId="3" xfId="0" applyNumberFormat="1" applyFont="1" applyFill="1" applyBorder="1" applyAlignment="1" applyProtection="1">
      <alignment horizontal="right" wrapText="1"/>
    </xf>
    <xf numFmtId="4" fontId="6" fillId="2" borderId="4" xfId="0" applyNumberFormat="1" applyFont="1" applyFill="1" applyBorder="1" applyAlignment="1" applyProtection="1">
      <alignment horizontal="right" vertical="center" wrapText="1"/>
    </xf>
    <xf numFmtId="4" fontId="3" fillId="2" borderId="3" xfId="0" applyNumberFormat="1" applyFont="1" applyFill="1" applyBorder="1" applyAlignment="1">
      <alignment horizontal="right"/>
    </xf>
    <xf numFmtId="4" fontId="17" fillId="2" borderId="4" xfId="0" applyNumberFormat="1" applyFont="1" applyFill="1" applyBorder="1" applyAlignment="1" applyProtection="1">
      <alignment horizontal="right" vertical="center" wrapText="1"/>
    </xf>
    <xf numFmtId="4" fontId="3" fillId="2" borderId="3" xfId="0" applyNumberFormat="1" applyFont="1" applyFill="1" applyBorder="1" applyAlignment="1" applyProtection="1">
      <alignment horizontal="right" wrapText="1"/>
    </xf>
    <xf numFmtId="4" fontId="3" fillId="2" borderId="4" xfId="0" applyNumberFormat="1" applyFont="1" applyFill="1" applyBorder="1" applyAlignment="1" applyProtection="1">
      <alignment horizontal="right" vertical="center" wrapText="1"/>
    </xf>
    <xf numFmtId="4" fontId="6" fillId="2" borderId="3" xfId="0" applyNumberFormat="1" applyFont="1" applyFill="1" applyBorder="1" applyAlignment="1">
      <alignment horizontal="right"/>
    </xf>
    <xf numFmtId="4" fontId="0" fillId="0" borderId="0" xfId="0" applyNumberFormat="1"/>
    <xf numFmtId="0" fontId="10" fillId="2" borderId="3" xfId="0" applyNumberFormat="1" applyFont="1" applyFill="1" applyBorder="1" applyAlignment="1" applyProtection="1">
      <alignment horizontal="right" vertical="center" wrapText="1"/>
    </xf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workbookViewId="0">
      <selection activeCell="K11" sqref="K11"/>
    </sheetView>
  </sheetViews>
  <sheetFormatPr defaultRowHeight="15" x14ac:dyDescent="0.25"/>
  <cols>
    <col min="5" max="7" width="25.28515625" customWidth="1"/>
    <col min="8" max="8" width="23.42578125" customWidth="1"/>
    <col min="9" max="11" width="25.28515625" customWidth="1"/>
  </cols>
  <sheetData>
    <row r="1" spans="1:11" ht="42" customHeight="1" x14ac:dyDescent="0.25">
      <c r="A1" s="101" t="s">
        <v>49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</row>
    <row r="2" spans="1:11" ht="18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ht="15.75" x14ac:dyDescent="0.25">
      <c r="A3" s="101" t="s">
        <v>28</v>
      </c>
      <c r="B3" s="101"/>
      <c r="C3" s="101"/>
      <c r="D3" s="101"/>
      <c r="E3" s="101"/>
      <c r="F3" s="101"/>
      <c r="G3" s="101"/>
      <c r="H3" s="101"/>
      <c r="I3" s="101"/>
      <c r="J3" s="113"/>
      <c r="K3" s="113"/>
    </row>
    <row r="4" spans="1:11" ht="18" x14ac:dyDescent="0.25">
      <c r="A4" s="23"/>
      <c r="B4" s="23"/>
      <c r="C4" s="23"/>
      <c r="D4" s="23"/>
      <c r="E4" s="23"/>
      <c r="F4" s="23"/>
      <c r="G4" s="23"/>
      <c r="H4" s="23"/>
      <c r="I4" s="23"/>
      <c r="J4" s="5"/>
      <c r="K4" s="5"/>
    </row>
    <row r="5" spans="1:11" ht="18" customHeight="1" x14ac:dyDescent="0.25">
      <c r="A5" s="101" t="s">
        <v>40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</row>
    <row r="6" spans="1:11" ht="18" x14ac:dyDescent="0.25">
      <c r="A6" s="1"/>
      <c r="B6" s="2"/>
      <c r="C6" s="2"/>
      <c r="D6" s="2"/>
      <c r="E6" s="6"/>
      <c r="F6" s="7"/>
      <c r="G6" s="7"/>
      <c r="H6" s="7"/>
      <c r="I6" s="7"/>
      <c r="J6" s="7"/>
      <c r="K6" s="37" t="s">
        <v>52</v>
      </c>
    </row>
    <row r="7" spans="1:11" ht="25.5" x14ac:dyDescent="0.25">
      <c r="A7" s="29"/>
      <c r="B7" s="30"/>
      <c r="C7" s="30"/>
      <c r="D7" s="31"/>
      <c r="E7" s="32"/>
      <c r="F7" s="3" t="s">
        <v>129</v>
      </c>
      <c r="G7" s="3" t="s">
        <v>131</v>
      </c>
      <c r="H7" s="3" t="s">
        <v>128</v>
      </c>
      <c r="I7" s="3" t="s">
        <v>132</v>
      </c>
      <c r="J7" s="3" t="s">
        <v>133</v>
      </c>
      <c r="K7" s="3" t="s">
        <v>134</v>
      </c>
    </row>
    <row r="8" spans="1:11" x14ac:dyDescent="0.25">
      <c r="A8" s="103" t="s">
        <v>0</v>
      </c>
      <c r="B8" s="98"/>
      <c r="C8" s="98"/>
      <c r="D8" s="98"/>
      <c r="E8" s="109"/>
      <c r="F8" s="33">
        <f>F9+F10</f>
        <v>2142059.2200000002</v>
      </c>
      <c r="G8" s="33">
        <f t="shared" ref="G8:K8" si="0">G9+G10</f>
        <v>2342265.91</v>
      </c>
      <c r="H8" s="33">
        <f t="shared" si="0"/>
        <v>2220308</v>
      </c>
      <c r="I8" s="33">
        <f t="shared" si="0"/>
        <v>2285839</v>
      </c>
      <c r="J8" s="33">
        <f t="shared" si="0"/>
        <v>2285839</v>
      </c>
      <c r="K8" s="33">
        <f t="shared" si="0"/>
        <v>2285839</v>
      </c>
    </row>
    <row r="9" spans="1:11" x14ac:dyDescent="0.25">
      <c r="A9" s="110" t="s">
        <v>135</v>
      </c>
      <c r="B9" s="108"/>
      <c r="C9" s="108"/>
      <c r="D9" s="108"/>
      <c r="E9" s="111"/>
      <c r="F9" s="34">
        <v>2141631.14</v>
      </c>
      <c r="G9" s="88">
        <v>2342002.91</v>
      </c>
      <c r="H9" s="88">
        <v>2089412</v>
      </c>
      <c r="I9" s="34">
        <v>2165345</v>
      </c>
      <c r="J9" s="34">
        <v>2165345</v>
      </c>
      <c r="K9" s="34">
        <v>2165345</v>
      </c>
    </row>
    <row r="10" spans="1:11" x14ac:dyDescent="0.25">
      <c r="A10" s="112" t="s">
        <v>136</v>
      </c>
      <c r="B10" s="111"/>
      <c r="C10" s="111"/>
      <c r="D10" s="111"/>
      <c r="E10" s="111"/>
      <c r="F10" s="34">
        <v>428.08</v>
      </c>
      <c r="G10" s="34">
        <v>263</v>
      </c>
      <c r="H10" s="34">
        <v>130896</v>
      </c>
      <c r="I10" s="34">
        <v>120494</v>
      </c>
      <c r="J10" s="34">
        <v>120494</v>
      </c>
      <c r="K10" s="34">
        <v>120494</v>
      </c>
    </row>
    <row r="11" spans="1:11" x14ac:dyDescent="0.25">
      <c r="A11" s="38" t="s">
        <v>2</v>
      </c>
      <c r="B11" s="42"/>
      <c r="C11" s="42"/>
      <c r="D11" s="42"/>
      <c r="E11" s="42"/>
      <c r="F11" s="33">
        <f>F12+F13</f>
        <v>2110812.19</v>
      </c>
      <c r="G11" s="33">
        <f t="shared" ref="G11:K11" si="1">G12+G13</f>
        <v>2317075.4700000002</v>
      </c>
      <c r="H11" s="33">
        <f t="shared" si="1"/>
        <v>2220308</v>
      </c>
      <c r="I11" s="33">
        <f t="shared" si="1"/>
        <v>2285839</v>
      </c>
      <c r="J11" s="33">
        <f t="shared" si="1"/>
        <v>2285839</v>
      </c>
      <c r="K11" s="33">
        <f t="shared" si="1"/>
        <v>2285839</v>
      </c>
    </row>
    <row r="12" spans="1:11" x14ac:dyDescent="0.25">
      <c r="A12" s="107" t="s">
        <v>137</v>
      </c>
      <c r="B12" s="108"/>
      <c r="C12" s="108"/>
      <c r="D12" s="108"/>
      <c r="E12" s="108"/>
      <c r="F12" s="34">
        <v>1990385.61</v>
      </c>
      <c r="G12" s="34">
        <v>2155842.4700000002</v>
      </c>
      <c r="H12" s="35">
        <v>2089412</v>
      </c>
      <c r="I12" s="34">
        <v>2165345</v>
      </c>
      <c r="J12" s="34">
        <v>2165345</v>
      </c>
      <c r="K12" s="34">
        <v>2165345</v>
      </c>
    </row>
    <row r="13" spans="1:11" x14ac:dyDescent="0.25">
      <c r="A13" s="114" t="s">
        <v>138</v>
      </c>
      <c r="B13" s="111"/>
      <c r="C13" s="111"/>
      <c r="D13" s="111"/>
      <c r="E13" s="111"/>
      <c r="F13" s="35">
        <v>120426.58</v>
      </c>
      <c r="G13" s="35">
        <v>161233</v>
      </c>
      <c r="H13" s="35">
        <v>130896</v>
      </c>
      <c r="I13" s="35">
        <v>120494</v>
      </c>
      <c r="J13" s="35">
        <v>120494</v>
      </c>
      <c r="K13" s="35">
        <v>120494</v>
      </c>
    </row>
    <row r="14" spans="1:11" x14ac:dyDescent="0.25">
      <c r="A14" s="97" t="s">
        <v>3</v>
      </c>
      <c r="B14" s="98"/>
      <c r="C14" s="98"/>
      <c r="D14" s="98"/>
      <c r="E14" s="98"/>
      <c r="F14" s="33">
        <f>F8-F11</f>
        <v>31247.030000000261</v>
      </c>
      <c r="G14" s="33">
        <f t="shared" ref="G14:K14" si="2">G8-G11</f>
        <v>25190.439999999944</v>
      </c>
      <c r="H14" s="33">
        <f t="shared" si="2"/>
        <v>0</v>
      </c>
      <c r="I14" s="33">
        <f t="shared" si="2"/>
        <v>0</v>
      </c>
      <c r="J14" s="33">
        <f t="shared" si="2"/>
        <v>0</v>
      </c>
      <c r="K14" s="33">
        <f t="shared" si="2"/>
        <v>0</v>
      </c>
    </row>
    <row r="15" spans="1:11" ht="18" x14ac:dyDescent="0.25">
      <c r="A15" s="23"/>
      <c r="B15" s="21"/>
      <c r="C15" s="21"/>
      <c r="D15" s="21"/>
      <c r="E15" s="21"/>
      <c r="F15" s="21"/>
      <c r="G15" s="21"/>
      <c r="H15" s="21"/>
      <c r="I15" s="22"/>
      <c r="J15" s="22"/>
      <c r="K15" s="22"/>
    </row>
    <row r="16" spans="1:11" ht="18" customHeight="1" x14ac:dyDescent="0.25">
      <c r="A16" s="101" t="s">
        <v>41</v>
      </c>
      <c r="B16" s="102"/>
      <c r="C16" s="102"/>
      <c r="D16" s="102"/>
      <c r="E16" s="102"/>
      <c r="F16" s="102"/>
      <c r="G16" s="102"/>
      <c r="H16" s="102"/>
      <c r="I16" s="102"/>
      <c r="J16" s="102"/>
      <c r="K16" s="102"/>
    </row>
    <row r="17" spans="1:11" ht="18" x14ac:dyDescent="0.25">
      <c r="A17" s="23"/>
      <c r="B17" s="21"/>
      <c r="C17" s="21"/>
      <c r="D17" s="21"/>
      <c r="E17" s="21"/>
      <c r="F17" s="21"/>
      <c r="G17" s="21"/>
      <c r="H17" s="21"/>
      <c r="I17" s="22"/>
      <c r="J17" s="22"/>
      <c r="K17" s="22"/>
    </row>
    <row r="18" spans="1:11" ht="25.5" x14ac:dyDescent="0.25">
      <c r="A18" s="29"/>
      <c r="B18" s="30"/>
      <c r="C18" s="30"/>
      <c r="D18" s="31"/>
      <c r="E18" s="32"/>
      <c r="F18" s="3" t="s">
        <v>129</v>
      </c>
      <c r="G18" s="3" t="s">
        <v>131</v>
      </c>
      <c r="H18" s="3" t="s">
        <v>128</v>
      </c>
      <c r="I18" s="3" t="s">
        <v>132</v>
      </c>
      <c r="J18" s="3" t="s">
        <v>133</v>
      </c>
      <c r="K18" s="3" t="s">
        <v>134</v>
      </c>
    </row>
    <row r="19" spans="1:11" ht="15.75" customHeight="1" x14ac:dyDescent="0.25">
      <c r="A19" s="114" t="s">
        <v>139</v>
      </c>
      <c r="B19" s="111"/>
      <c r="C19" s="111"/>
      <c r="D19" s="111"/>
      <c r="E19" s="111"/>
      <c r="F19" s="35">
        <v>0</v>
      </c>
      <c r="G19" s="35">
        <v>0</v>
      </c>
      <c r="H19" s="35">
        <v>0</v>
      </c>
      <c r="I19" s="35">
        <v>0</v>
      </c>
      <c r="J19" s="35">
        <v>0</v>
      </c>
      <c r="K19" s="35">
        <v>0</v>
      </c>
    </row>
    <row r="20" spans="1:11" x14ac:dyDescent="0.25">
      <c r="A20" s="114" t="s">
        <v>140</v>
      </c>
      <c r="B20" s="111"/>
      <c r="C20" s="111"/>
      <c r="D20" s="111"/>
      <c r="E20" s="111"/>
      <c r="F20" s="35">
        <v>0</v>
      </c>
      <c r="G20" s="35">
        <v>0</v>
      </c>
      <c r="H20" s="35">
        <v>0</v>
      </c>
      <c r="I20" s="35">
        <v>0</v>
      </c>
      <c r="J20" s="35">
        <v>0</v>
      </c>
      <c r="K20" s="35">
        <v>0</v>
      </c>
    </row>
    <row r="21" spans="1:11" x14ac:dyDescent="0.25">
      <c r="A21" s="97" t="s">
        <v>5</v>
      </c>
      <c r="B21" s="98"/>
      <c r="C21" s="98"/>
      <c r="D21" s="98"/>
      <c r="E21" s="98"/>
      <c r="F21" s="33">
        <f>F19-F20</f>
        <v>0</v>
      </c>
      <c r="G21" s="33">
        <f t="shared" ref="G21:K21" si="3">G19-G20</f>
        <v>0</v>
      </c>
      <c r="H21" s="33">
        <f t="shared" ref="H21" si="4">H19-H20</f>
        <v>0</v>
      </c>
      <c r="I21" s="33">
        <f t="shared" si="3"/>
        <v>0</v>
      </c>
      <c r="J21" s="33">
        <f t="shared" si="3"/>
        <v>0</v>
      </c>
      <c r="K21" s="33">
        <f t="shared" si="3"/>
        <v>0</v>
      </c>
    </row>
    <row r="22" spans="1:11" x14ac:dyDescent="0.25">
      <c r="A22" s="97" t="s">
        <v>6</v>
      </c>
      <c r="B22" s="98"/>
      <c r="C22" s="98"/>
      <c r="D22" s="98"/>
      <c r="E22" s="98"/>
      <c r="F22" s="33">
        <f>F14+F21</f>
        <v>31247.030000000261</v>
      </c>
      <c r="G22" s="33">
        <f t="shared" ref="G22:K22" si="5">G14+G21</f>
        <v>25190.439999999944</v>
      </c>
      <c r="H22" s="33">
        <f t="shared" ref="H22" si="6">H14+H21</f>
        <v>0</v>
      </c>
      <c r="I22" s="33">
        <f t="shared" si="5"/>
        <v>0</v>
      </c>
      <c r="J22" s="33">
        <f t="shared" si="5"/>
        <v>0</v>
      </c>
      <c r="K22" s="33">
        <f t="shared" si="5"/>
        <v>0</v>
      </c>
    </row>
    <row r="23" spans="1:11" ht="18" x14ac:dyDescent="0.25">
      <c r="A23" s="20"/>
      <c r="B23" s="21"/>
      <c r="C23" s="21"/>
      <c r="D23" s="21"/>
      <c r="E23" s="21"/>
      <c r="F23" s="21"/>
      <c r="G23" s="21"/>
      <c r="H23" s="21"/>
      <c r="I23" s="22"/>
      <c r="J23" s="22"/>
      <c r="K23" s="22"/>
    </row>
    <row r="24" spans="1:11" ht="15.75" x14ac:dyDescent="0.25">
      <c r="A24" s="101" t="s">
        <v>141</v>
      </c>
      <c r="B24" s="102"/>
      <c r="C24" s="102"/>
      <c r="D24" s="102"/>
      <c r="E24" s="102"/>
      <c r="F24" s="102"/>
      <c r="G24" s="102"/>
      <c r="H24" s="102"/>
      <c r="I24" s="102"/>
      <c r="J24" s="102"/>
      <c r="K24" s="102"/>
    </row>
    <row r="25" spans="1:11" ht="15.75" x14ac:dyDescent="0.25">
      <c r="A25" s="40"/>
      <c r="B25" s="41"/>
      <c r="C25" s="41"/>
      <c r="D25" s="41"/>
      <c r="E25" s="41"/>
      <c r="F25" s="41"/>
      <c r="G25" s="41"/>
      <c r="H25" s="41"/>
      <c r="I25" s="41"/>
      <c r="J25" s="41"/>
      <c r="K25" s="41"/>
    </row>
    <row r="26" spans="1:11" ht="23.25" customHeight="1" x14ac:dyDescent="0.25">
      <c r="A26" s="29"/>
      <c r="B26" s="30"/>
      <c r="C26" s="30"/>
      <c r="D26" s="31"/>
      <c r="E26" s="32"/>
      <c r="F26" s="3" t="s">
        <v>129</v>
      </c>
      <c r="G26" s="3" t="s">
        <v>131</v>
      </c>
      <c r="H26" s="3" t="s">
        <v>128</v>
      </c>
      <c r="I26" s="3" t="s">
        <v>132</v>
      </c>
      <c r="J26" s="3" t="s">
        <v>133</v>
      </c>
      <c r="K26" s="3" t="s">
        <v>134</v>
      </c>
    </row>
    <row r="27" spans="1:11" ht="30" customHeight="1" x14ac:dyDescent="0.25">
      <c r="A27" s="92" t="s">
        <v>142</v>
      </c>
      <c r="B27" s="93"/>
      <c r="C27" s="93"/>
      <c r="D27" s="93"/>
      <c r="E27" s="94"/>
      <c r="F27" s="54">
        <v>0</v>
      </c>
      <c r="G27" s="54">
        <v>0</v>
      </c>
      <c r="H27" s="54">
        <v>1</v>
      </c>
      <c r="I27" s="54">
        <v>0</v>
      </c>
      <c r="J27" s="54">
        <v>0</v>
      </c>
      <c r="K27" s="55">
        <v>0</v>
      </c>
    </row>
    <row r="28" spans="1:11" ht="15" customHeight="1" x14ac:dyDescent="0.25">
      <c r="A28" s="97" t="s">
        <v>143</v>
      </c>
      <c r="B28" s="98"/>
      <c r="C28" s="98"/>
      <c r="D28" s="98"/>
      <c r="E28" s="98"/>
      <c r="F28" s="56">
        <f>F22+F27</f>
        <v>31247.030000000261</v>
      </c>
      <c r="G28" s="56">
        <f t="shared" ref="G28:K28" si="7">G22+G27</f>
        <v>25190.439999999944</v>
      </c>
      <c r="H28" s="56">
        <f t="shared" ref="H28" si="8">H22+H27</f>
        <v>1</v>
      </c>
      <c r="I28" s="56">
        <f t="shared" si="7"/>
        <v>0</v>
      </c>
      <c r="J28" s="56">
        <f t="shared" si="7"/>
        <v>0</v>
      </c>
      <c r="K28" s="57">
        <f t="shared" si="7"/>
        <v>0</v>
      </c>
    </row>
    <row r="29" spans="1:11" ht="25.5" customHeight="1" x14ac:dyDescent="0.25">
      <c r="A29" s="103" t="s">
        <v>144</v>
      </c>
      <c r="B29" s="104"/>
      <c r="C29" s="104"/>
      <c r="D29" s="104"/>
      <c r="E29" s="105"/>
      <c r="F29" s="56">
        <f>F14+F21+F27-F28</f>
        <v>0</v>
      </c>
      <c r="G29" s="56">
        <f t="shared" ref="G29:K29" si="9">G14+G21+G27-G28</f>
        <v>0</v>
      </c>
      <c r="H29" s="56">
        <f t="shared" ref="H29" si="10">H14+H21+H27-H28</f>
        <v>0</v>
      </c>
      <c r="I29" s="56">
        <f t="shared" si="9"/>
        <v>0</v>
      </c>
      <c r="J29" s="56">
        <f t="shared" si="9"/>
        <v>0</v>
      </c>
      <c r="K29" s="57">
        <f t="shared" si="9"/>
        <v>0</v>
      </c>
    </row>
    <row r="30" spans="1:11" ht="15" customHeight="1" x14ac:dyDescent="0.25">
      <c r="A30" s="58"/>
      <c r="B30" s="59"/>
      <c r="C30" s="59"/>
      <c r="D30" s="59"/>
      <c r="E30" s="59"/>
      <c r="F30" s="59"/>
      <c r="G30" s="59"/>
      <c r="H30" s="59"/>
      <c r="I30" s="59"/>
      <c r="J30" s="59"/>
      <c r="K30" s="59"/>
    </row>
    <row r="31" spans="1:11" ht="11.25" customHeight="1" x14ac:dyDescent="0.25">
      <c r="A31" s="106" t="s">
        <v>145</v>
      </c>
      <c r="B31" s="106"/>
      <c r="C31" s="106"/>
      <c r="D31" s="106"/>
      <c r="E31" s="106"/>
      <c r="F31" s="106"/>
      <c r="G31" s="106"/>
      <c r="H31" s="106"/>
      <c r="I31" s="106"/>
      <c r="J31" s="106"/>
      <c r="K31" s="106"/>
    </row>
    <row r="32" spans="1:11" ht="29.25" customHeight="1" x14ac:dyDescent="0.25">
      <c r="A32" s="60"/>
      <c r="B32" s="61"/>
      <c r="C32" s="61"/>
      <c r="D32" s="61"/>
      <c r="E32" s="61"/>
      <c r="F32" s="61"/>
      <c r="G32" s="61"/>
      <c r="H32" s="61"/>
      <c r="I32" s="62"/>
      <c r="J32" s="62"/>
      <c r="K32" s="62"/>
    </row>
    <row r="33" spans="1:11" ht="25.5" x14ac:dyDescent="0.25">
      <c r="A33" s="63"/>
      <c r="B33" s="64"/>
      <c r="C33" s="64"/>
      <c r="D33" s="65"/>
      <c r="E33" s="66"/>
      <c r="F33" s="67" t="s">
        <v>129</v>
      </c>
      <c r="G33" s="67" t="s">
        <v>131</v>
      </c>
      <c r="H33" s="3" t="s">
        <v>128</v>
      </c>
      <c r="I33" s="67" t="s">
        <v>132</v>
      </c>
      <c r="J33" s="67" t="s">
        <v>133</v>
      </c>
      <c r="K33" s="67" t="s">
        <v>134</v>
      </c>
    </row>
    <row r="34" spans="1:11" x14ac:dyDescent="0.25">
      <c r="A34" s="92" t="s">
        <v>142</v>
      </c>
      <c r="B34" s="93"/>
      <c r="C34" s="93"/>
      <c r="D34" s="93"/>
      <c r="E34" s="94"/>
      <c r="F34" s="54">
        <v>0</v>
      </c>
      <c r="G34" s="54">
        <f>F37</f>
        <v>0</v>
      </c>
      <c r="H34" s="54">
        <f>G37</f>
        <v>0</v>
      </c>
      <c r="I34" s="54">
        <f>G37</f>
        <v>0</v>
      </c>
      <c r="J34" s="54">
        <f>I37</f>
        <v>0</v>
      </c>
      <c r="K34" s="55">
        <f>J37</f>
        <v>0</v>
      </c>
    </row>
    <row r="35" spans="1:11" ht="27" customHeight="1" x14ac:dyDescent="0.25">
      <c r="A35" s="92" t="s">
        <v>4</v>
      </c>
      <c r="B35" s="93"/>
      <c r="C35" s="93"/>
      <c r="D35" s="93"/>
      <c r="E35" s="94"/>
      <c r="F35" s="54">
        <v>0</v>
      </c>
      <c r="G35" s="54">
        <v>0</v>
      </c>
      <c r="H35" s="54">
        <v>0</v>
      </c>
      <c r="I35" s="54">
        <v>0</v>
      </c>
      <c r="J35" s="54">
        <v>0</v>
      </c>
      <c r="K35" s="55">
        <v>0</v>
      </c>
    </row>
    <row r="36" spans="1:11" x14ac:dyDescent="0.25">
      <c r="A36" s="92" t="s">
        <v>146</v>
      </c>
      <c r="B36" s="95"/>
      <c r="C36" s="95"/>
      <c r="D36" s="95"/>
      <c r="E36" s="96"/>
      <c r="F36" s="54">
        <v>0</v>
      </c>
      <c r="G36" s="54">
        <v>0</v>
      </c>
      <c r="H36" s="54">
        <v>0</v>
      </c>
      <c r="I36" s="54">
        <v>0</v>
      </c>
      <c r="J36" s="54">
        <v>0</v>
      </c>
      <c r="K36" s="55">
        <v>0</v>
      </c>
    </row>
    <row r="37" spans="1:11" ht="15" customHeight="1" x14ac:dyDescent="0.25">
      <c r="A37" s="97" t="s">
        <v>143</v>
      </c>
      <c r="B37" s="98"/>
      <c r="C37" s="98"/>
      <c r="D37" s="98"/>
      <c r="E37" s="98"/>
      <c r="F37" s="36">
        <f>F34-F35+F36</f>
        <v>0</v>
      </c>
      <c r="G37" s="36">
        <f t="shared" ref="G37:K37" si="11">G34-G35+G36</f>
        <v>0</v>
      </c>
      <c r="H37" s="36">
        <f t="shared" ref="H37" si="12">H34-H35+H36</f>
        <v>0</v>
      </c>
      <c r="I37" s="36">
        <f t="shared" si="11"/>
        <v>0</v>
      </c>
      <c r="J37" s="36">
        <f t="shared" si="11"/>
        <v>0</v>
      </c>
      <c r="K37" s="68">
        <f t="shared" si="11"/>
        <v>0</v>
      </c>
    </row>
    <row r="39" spans="1:11" x14ac:dyDescent="0.25">
      <c r="A39" s="99" t="s">
        <v>147</v>
      </c>
      <c r="B39" s="100"/>
      <c r="C39" s="100"/>
      <c r="D39" s="100"/>
      <c r="E39" s="100"/>
      <c r="F39" s="100"/>
      <c r="G39" s="100"/>
      <c r="H39" s="100"/>
      <c r="I39" s="100"/>
      <c r="J39" s="100"/>
      <c r="K39" s="100"/>
    </row>
  </sheetData>
  <mergeCells count="24">
    <mergeCell ref="A16:K16"/>
    <mergeCell ref="A19:E19"/>
    <mergeCell ref="A20:E20"/>
    <mergeCell ref="A21:E21"/>
    <mergeCell ref="A13:E13"/>
    <mergeCell ref="A14:E14"/>
    <mergeCell ref="A12:E12"/>
    <mergeCell ref="A8:E8"/>
    <mergeCell ref="A9:E9"/>
    <mergeCell ref="A10:E10"/>
    <mergeCell ref="A1:K1"/>
    <mergeCell ref="A3:K3"/>
    <mergeCell ref="A5:K5"/>
    <mergeCell ref="A22:E22"/>
    <mergeCell ref="A24:K24"/>
    <mergeCell ref="A28:E28"/>
    <mergeCell ref="A29:E29"/>
    <mergeCell ref="A31:K31"/>
    <mergeCell ref="A27:E27"/>
    <mergeCell ref="A34:E34"/>
    <mergeCell ref="A35:E35"/>
    <mergeCell ref="A36:E36"/>
    <mergeCell ref="A37:E37"/>
    <mergeCell ref="A39:K39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6"/>
  <sheetViews>
    <sheetView topLeftCell="A27" workbookViewId="0">
      <selection activeCell="J36" sqref="J36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4" width="45.42578125" bestFit="1" customWidth="1"/>
    <col min="5" max="5" width="24.7109375" customWidth="1"/>
    <col min="6" max="6" width="25.28515625" customWidth="1"/>
    <col min="7" max="7" width="22.85546875" customWidth="1"/>
    <col min="8" max="9" width="25.28515625" customWidth="1"/>
    <col min="10" max="10" width="19.42578125" customWidth="1"/>
    <col min="12" max="12" width="9.7109375" bestFit="1" customWidth="1"/>
    <col min="13" max="13" width="21.140625" customWidth="1"/>
  </cols>
  <sheetData>
    <row r="1" spans="1:14" ht="42" customHeight="1" x14ac:dyDescent="0.25">
      <c r="A1" s="101" t="s">
        <v>49</v>
      </c>
      <c r="B1" s="101"/>
      <c r="C1" s="101"/>
      <c r="D1" s="101"/>
      <c r="E1" s="101"/>
      <c r="F1" s="101"/>
      <c r="G1" s="101"/>
      <c r="H1" s="101"/>
      <c r="I1" s="101"/>
      <c r="J1" s="101"/>
    </row>
    <row r="2" spans="1:14" ht="18" customHeight="1" x14ac:dyDescent="0.25">
      <c r="A2" s="4"/>
      <c r="B2" s="4"/>
      <c r="C2" s="4"/>
      <c r="D2" s="4"/>
      <c r="E2" s="23"/>
      <c r="F2" s="4"/>
      <c r="G2" s="4"/>
      <c r="H2" s="4"/>
      <c r="I2" s="4"/>
    </row>
    <row r="3" spans="1:14" ht="15.75" customHeight="1" x14ac:dyDescent="0.25">
      <c r="A3" s="101" t="s">
        <v>28</v>
      </c>
      <c r="B3" s="101"/>
      <c r="C3" s="101"/>
      <c r="D3" s="101"/>
      <c r="E3" s="101"/>
      <c r="F3" s="101"/>
      <c r="G3" s="101"/>
      <c r="H3" s="101"/>
      <c r="I3" s="101"/>
      <c r="J3" s="101"/>
    </row>
    <row r="4" spans="1:14" ht="18" x14ac:dyDescent="0.25">
      <c r="A4" s="4"/>
      <c r="B4" s="4"/>
      <c r="C4" s="4"/>
      <c r="D4" s="4"/>
      <c r="E4" s="23"/>
      <c r="F4" s="4"/>
      <c r="G4" s="4"/>
      <c r="H4" s="5"/>
      <c r="I4" s="5"/>
    </row>
    <row r="5" spans="1:14" ht="18" customHeight="1" x14ac:dyDescent="0.25">
      <c r="A5" s="101" t="s">
        <v>8</v>
      </c>
      <c r="B5" s="101"/>
      <c r="C5" s="101"/>
      <c r="D5" s="101"/>
      <c r="E5" s="101"/>
      <c r="F5" s="101"/>
      <c r="G5" s="101"/>
      <c r="H5" s="101"/>
      <c r="I5" s="101"/>
      <c r="J5" s="101"/>
    </row>
    <row r="6" spans="1:14" ht="18" x14ac:dyDescent="0.25">
      <c r="A6" s="4"/>
      <c r="B6" s="4"/>
      <c r="C6" s="4"/>
      <c r="D6" s="4"/>
      <c r="E6" s="23"/>
      <c r="F6" s="4"/>
      <c r="G6" s="4"/>
      <c r="H6" s="5"/>
      <c r="I6" s="5"/>
    </row>
    <row r="7" spans="1:14" ht="15.75" customHeight="1" x14ac:dyDescent="0.25">
      <c r="A7" s="101" t="s">
        <v>1</v>
      </c>
      <c r="B7" s="101"/>
      <c r="C7" s="101"/>
      <c r="D7" s="101"/>
      <c r="E7" s="101"/>
      <c r="F7" s="101"/>
      <c r="G7" s="101"/>
      <c r="H7" s="101"/>
      <c r="I7" s="101"/>
      <c r="J7" s="101"/>
    </row>
    <row r="8" spans="1:14" ht="18" x14ac:dyDescent="0.25">
      <c r="A8" s="4"/>
      <c r="B8" s="4"/>
      <c r="C8" s="4"/>
      <c r="D8" s="4"/>
      <c r="E8" s="23"/>
      <c r="F8" s="4"/>
      <c r="G8" s="4"/>
      <c r="H8" s="5"/>
      <c r="I8" s="5"/>
    </row>
    <row r="9" spans="1:14" ht="25.5" x14ac:dyDescent="0.25">
      <c r="A9" s="19" t="s">
        <v>9</v>
      </c>
      <c r="B9" s="18" t="s">
        <v>10</v>
      </c>
      <c r="C9" s="18" t="s">
        <v>11</v>
      </c>
      <c r="D9" s="18" t="s">
        <v>7</v>
      </c>
      <c r="E9" s="18" t="s">
        <v>130</v>
      </c>
      <c r="F9" s="19" t="s">
        <v>53</v>
      </c>
      <c r="G9" s="19" t="s">
        <v>128</v>
      </c>
      <c r="H9" s="19" t="s">
        <v>50</v>
      </c>
      <c r="I9" s="19" t="s">
        <v>42</v>
      </c>
      <c r="J9" s="19" t="s">
        <v>51</v>
      </c>
    </row>
    <row r="10" spans="1:14" ht="15.75" customHeight="1" x14ac:dyDescent="0.25">
      <c r="A10" s="10">
        <v>6</v>
      </c>
      <c r="B10" s="10"/>
      <c r="C10" s="10"/>
      <c r="D10" s="10" t="s">
        <v>12</v>
      </c>
      <c r="E10" s="72">
        <v>2141631.14</v>
      </c>
      <c r="F10" s="88">
        <f>SUM(F12:F24)</f>
        <v>2342002.81</v>
      </c>
      <c r="G10" s="88">
        <f>SUM(G12:G24)</f>
        <v>2220308</v>
      </c>
      <c r="H10" s="88">
        <v>2285409</v>
      </c>
      <c r="I10" s="88">
        <v>2285409</v>
      </c>
      <c r="J10" s="88">
        <v>2285409</v>
      </c>
    </row>
    <row r="11" spans="1:14" ht="25.5" x14ac:dyDescent="0.25">
      <c r="A11" s="10"/>
      <c r="B11" s="15">
        <v>63</v>
      </c>
      <c r="C11" s="15"/>
      <c r="D11" s="15" t="s">
        <v>44</v>
      </c>
      <c r="E11" s="73"/>
      <c r="F11" s="8"/>
      <c r="G11" s="8"/>
      <c r="H11" s="8"/>
      <c r="I11" s="8"/>
      <c r="J11" s="8"/>
      <c r="L11" s="79"/>
      <c r="M11" s="79"/>
      <c r="N11" s="79"/>
    </row>
    <row r="12" spans="1:14" x14ac:dyDescent="0.25">
      <c r="A12" s="11"/>
      <c r="B12" s="11"/>
      <c r="C12" s="12" t="s">
        <v>54</v>
      </c>
      <c r="D12" s="12" t="s">
        <v>55</v>
      </c>
      <c r="E12" s="74">
        <v>1132509.82</v>
      </c>
      <c r="F12" s="8">
        <v>1212089.1000000001</v>
      </c>
      <c r="G12" s="8">
        <v>1200000</v>
      </c>
      <c r="H12" s="8">
        <v>1250000</v>
      </c>
      <c r="I12" s="8">
        <v>1250000</v>
      </c>
      <c r="J12" s="8">
        <v>1250000</v>
      </c>
      <c r="L12" s="79"/>
      <c r="M12" s="80"/>
      <c r="N12" s="79"/>
    </row>
    <row r="13" spans="1:14" x14ac:dyDescent="0.25">
      <c r="A13" s="11"/>
      <c r="B13" s="26"/>
      <c r="C13" s="12" t="s">
        <v>56</v>
      </c>
      <c r="D13" s="12" t="s">
        <v>57</v>
      </c>
      <c r="E13" s="74"/>
      <c r="F13" s="8"/>
      <c r="G13" s="8"/>
      <c r="H13" s="8"/>
      <c r="I13" s="8"/>
      <c r="J13" s="8"/>
      <c r="L13" s="79"/>
      <c r="M13" s="80"/>
      <c r="N13" s="79"/>
    </row>
    <row r="14" spans="1:14" x14ac:dyDescent="0.25">
      <c r="A14" s="11"/>
      <c r="B14" s="15">
        <v>64</v>
      </c>
      <c r="C14" s="15"/>
      <c r="D14" s="15" t="s">
        <v>60</v>
      </c>
      <c r="E14" s="73"/>
      <c r="F14" s="8"/>
      <c r="G14" s="8"/>
      <c r="H14" s="8"/>
      <c r="I14" s="8"/>
      <c r="J14" s="8"/>
      <c r="L14" s="79"/>
      <c r="M14" s="80"/>
      <c r="N14" s="79"/>
    </row>
    <row r="15" spans="1:14" s="44" customFormat="1" x14ac:dyDescent="0.25">
      <c r="A15" s="12"/>
      <c r="B15" s="17"/>
      <c r="C15" s="17" t="s">
        <v>61</v>
      </c>
      <c r="D15" s="17" t="s">
        <v>62</v>
      </c>
      <c r="E15" s="75">
        <v>7.0000000000000007E-2</v>
      </c>
      <c r="F15" s="43"/>
      <c r="G15" s="43">
        <v>14</v>
      </c>
      <c r="H15" s="43">
        <v>14</v>
      </c>
      <c r="I15" s="43">
        <v>14</v>
      </c>
      <c r="J15" s="43">
        <v>14</v>
      </c>
      <c r="L15" s="81"/>
      <c r="M15" s="87"/>
      <c r="N15" s="81"/>
    </row>
    <row r="16" spans="1:14" ht="25.5" x14ac:dyDescent="0.25">
      <c r="A16" s="11"/>
      <c r="B16" s="15">
        <v>65</v>
      </c>
      <c r="C16" s="15"/>
      <c r="D16" s="15" t="s">
        <v>63</v>
      </c>
      <c r="E16" s="73"/>
      <c r="F16" s="8"/>
      <c r="G16" s="8"/>
      <c r="H16" s="8"/>
      <c r="I16" s="8"/>
      <c r="J16" s="8"/>
      <c r="L16" s="79"/>
      <c r="M16" s="80"/>
      <c r="N16" s="79"/>
    </row>
    <row r="17" spans="1:14" s="44" customFormat="1" x14ac:dyDescent="0.25">
      <c r="A17" s="12"/>
      <c r="B17" s="17"/>
      <c r="C17" s="17" t="s">
        <v>61</v>
      </c>
      <c r="D17" s="17" t="s">
        <v>62</v>
      </c>
      <c r="E17" s="75"/>
      <c r="F17" s="43"/>
      <c r="G17" s="43"/>
      <c r="H17" s="43"/>
      <c r="I17" s="43"/>
      <c r="J17" s="43"/>
      <c r="L17" s="81"/>
      <c r="M17" s="87"/>
      <c r="N17" s="81"/>
    </row>
    <row r="18" spans="1:14" ht="25.5" x14ac:dyDescent="0.25">
      <c r="A18" s="11"/>
      <c r="B18" s="11"/>
      <c r="C18" s="12" t="s">
        <v>58</v>
      </c>
      <c r="D18" s="16" t="s">
        <v>59</v>
      </c>
      <c r="E18" s="76">
        <v>423861.64</v>
      </c>
      <c r="F18" s="8">
        <v>428190.71</v>
      </c>
      <c r="G18" s="8">
        <v>431350</v>
      </c>
      <c r="H18" s="8">
        <v>486350</v>
      </c>
      <c r="I18" s="8">
        <v>486350</v>
      </c>
      <c r="J18" s="8">
        <v>486350</v>
      </c>
      <c r="L18" s="79"/>
      <c r="M18" s="80"/>
      <c r="N18" s="79"/>
    </row>
    <row r="19" spans="1:14" ht="38.25" x14ac:dyDescent="0.25">
      <c r="A19" s="11"/>
      <c r="B19" s="15">
        <v>66</v>
      </c>
      <c r="C19" s="15"/>
      <c r="D19" s="15" t="s">
        <v>64</v>
      </c>
      <c r="E19" s="73"/>
      <c r="F19" s="8"/>
      <c r="G19" s="8"/>
      <c r="H19" s="8"/>
      <c r="I19" s="8"/>
      <c r="J19" s="8"/>
      <c r="L19" s="79"/>
      <c r="M19" s="80"/>
      <c r="N19" s="79"/>
    </row>
    <row r="20" spans="1:14" s="44" customFormat="1" x14ac:dyDescent="0.25">
      <c r="A20" s="12"/>
      <c r="B20" s="17"/>
      <c r="C20" s="17" t="s">
        <v>61</v>
      </c>
      <c r="D20" s="17" t="s">
        <v>62</v>
      </c>
      <c r="E20" s="75">
        <v>193507</v>
      </c>
      <c r="F20" s="43">
        <v>213306</v>
      </c>
      <c r="G20" s="43">
        <v>163000</v>
      </c>
      <c r="H20" s="43">
        <v>220000</v>
      </c>
      <c r="I20" s="43">
        <v>220000</v>
      </c>
      <c r="J20" s="43">
        <v>220000</v>
      </c>
      <c r="L20" s="81"/>
      <c r="M20" s="87"/>
      <c r="N20" s="81"/>
    </row>
    <row r="21" spans="1:14" s="44" customFormat="1" x14ac:dyDescent="0.25">
      <c r="A21" s="12"/>
      <c r="B21" s="17"/>
      <c r="C21" s="17" t="s">
        <v>65</v>
      </c>
      <c r="D21" s="17" t="s">
        <v>66</v>
      </c>
      <c r="E21" s="75"/>
      <c r="F21" s="43">
        <v>3606</v>
      </c>
      <c r="G21" s="43"/>
      <c r="H21" s="43"/>
      <c r="I21" s="43"/>
      <c r="J21" s="43"/>
      <c r="L21" s="81"/>
      <c r="M21" s="87"/>
      <c r="N21" s="81"/>
    </row>
    <row r="22" spans="1:14" ht="25.5" x14ac:dyDescent="0.25">
      <c r="A22" s="11"/>
      <c r="B22" s="11">
        <v>67</v>
      </c>
      <c r="C22" s="12"/>
      <c r="D22" s="15" t="s">
        <v>46</v>
      </c>
      <c r="E22" s="73"/>
      <c r="F22" s="8"/>
      <c r="G22" s="8"/>
      <c r="H22" s="8"/>
      <c r="I22" s="8"/>
      <c r="J22" s="8"/>
      <c r="L22" s="79"/>
      <c r="M22" s="80"/>
      <c r="N22" s="79"/>
    </row>
    <row r="23" spans="1:14" x14ac:dyDescent="0.25">
      <c r="A23" s="15"/>
      <c r="B23" s="15"/>
      <c r="C23" s="12" t="s">
        <v>67</v>
      </c>
      <c r="D23" s="12" t="s">
        <v>13</v>
      </c>
      <c r="E23" s="74">
        <v>106244.2</v>
      </c>
      <c r="F23" s="8">
        <v>109725</v>
      </c>
      <c r="G23" s="8">
        <v>59725</v>
      </c>
      <c r="H23" s="8">
        <v>59725</v>
      </c>
      <c r="I23" s="8">
        <v>59725</v>
      </c>
      <c r="J23" s="9">
        <v>59725</v>
      </c>
      <c r="L23" s="79"/>
      <c r="M23" s="80"/>
      <c r="N23" s="79"/>
    </row>
    <row r="24" spans="1:14" x14ac:dyDescent="0.25">
      <c r="A24" s="15"/>
      <c r="B24" s="15"/>
      <c r="C24" s="12" t="s">
        <v>72</v>
      </c>
      <c r="D24" s="12" t="s">
        <v>73</v>
      </c>
      <c r="E24" s="74">
        <v>285508.40999999997</v>
      </c>
      <c r="F24" s="8">
        <v>375086</v>
      </c>
      <c r="G24" s="8">
        <v>366219</v>
      </c>
      <c r="H24" s="8">
        <v>269320.09999999998</v>
      </c>
      <c r="I24" s="8">
        <v>269320</v>
      </c>
      <c r="J24" s="9">
        <v>269320</v>
      </c>
      <c r="L24" s="79"/>
      <c r="M24" s="80"/>
      <c r="N24" s="79"/>
    </row>
    <row r="25" spans="1:14" ht="25.5" x14ac:dyDescent="0.25">
      <c r="A25" s="11"/>
      <c r="B25" s="11"/>
      <c r="C25" s="12" t="s">
        <v>58</v>
      </c>
      <c r="D25" s="16" t="s">
        <v>59</v>
      </c>
      <c r="E25" s="76"/>
      <c r="F25" s="8"/>
      <c r="G25" s="8"/>
      <c r="H25" s="8"/>
      <c r="I25" s="8"/>
      <c r="J25" s="8"/>
      <c r="L25" s="79"/>
      <c r="M25" s="86"/>
      <c r="N25" s="79"/>
    </row>
    <row r="26" spans="1:14" x14ac:dyDescent="0.25">
      <c r="A26" s="11"/>
      <c r="B26" s="26"/>
      <c r="C26" s="12" t="s">
        <v>70</v>
      </c>
      <c r="D26" s="12" t="s">
        <v>71</v>
      </c>
      <c r="E26" s="74"/>
      <c r="F26" s="8"/>
      <c r="G26" s="8"/>
      <c r="H26" s="8"/>
      <c r="I26" s="8"/>
      <c r="J26" s="8"/>
      <c r="L26" s="79"/>
      <c r="M26" s="79"/>
      <c r="N26" s="79"/>
    </row>
    <row r="27" spans="1:14" x14ac:dyDescent="0.25">
      <c r="A27" s="11"/>
      <c r="B27" s="26" t="s">
        <v>45</v>
      </c>
      <c r="C27" s="12"/>
      <c r="D27" s="16"/>
      <c r="E27" s="76"/>
      <c r="F27" s="8"/>
      <c r="G27" s="8"/>
      <c r="H27" s="8"/>
      <c r="I27" s="8"/>
      <c r="J27" s="8"/>
      <c r="L27" s="79"/>
      <c r="M27" s="79"/>
      <c r="N27" s="79"/>
    </row>
    <row r="28" spans="1:14" x14ac:dyDescent="0.25">
      <c r="A28" s="13">
        <v>7</v>
      </c>
      <c r="B28" s="14"/>
      <c r="C28" s="14"/>
      <c r="D28" s="24" t="s">
        <v>14</v>
      </c>
      <c r="E28" s="72">
        <v>428.08</v>
      </c>
      <c r="F28" s="88">
        <v>263</v>
      </c>
      <c r="G28" s="88">
        <v>664</v>
      </c>
      <c r="H28" s="88">
        <v>430</v>
      </c>
      <c r="I28" s="88">
        <v>430</v>
      </c>
      <c r="J28" s="88">
        <v>430</v>
      </c>
      <c r="L28" s="79"/>
      <c r="M28" s="79"/>
      <c r="N28" s="79"/>
    </row>
    <row r="29" spans="1:14" x14ac:dyDescent="0.25">
      <c r="A29" s="15"/>
      <c r="B29" s="15">
        <v>72</v>
      </c>
      <c r="C29" s="15"/>
      <c r="D29" s="25" t="s">
        <v>43</v>
      </c>
      <c r="E29" s="73"/>
      <c r="F29" s="8"/>
      <c r="G29" s="8"/>
      <c r="H29" s="8"/>
      <c r="I29" s="8"/>
      <c r="J29" s="9"/>
    </row>
    <row r="30" spans="1:14" x14ac:dyDescent="0.25">
      <c r="A30" s="15"/>
      <c r="B30" s="15"/>
      <c r="C30" s="12" t="s">
        <v>68</v>
      </c>
      <c r="D30" s="12" t="s">
        <v>69</v>
      </c>
      <c r="E30" s="74">
        <v>428.08</v>
      </c>
      <c r="F30" s="8">
        <v>263.39999999999998</v>
      </c>
      <c r="G30" s="8">
        <v>664</v>
      </c>
      <c r="H30" s="8">
        <v>430</v>
      </c>
      <c r="I30" s="8">
        <v>430</v>
      </c>
      <c r="J30" s="9">
        <v>430</v>
      </c>
    </row>
    <row r="31" spans="1:14" x14ac:dyDescent="0.25">
      <c r="M31" s="79"/>
    </row>
    <row r="32" spans="1:14" ht="15.75" customHeight="1" x14ac:dyDescent="0.25">
      <c r="A32" s="101" t="s">
        <v>15</v>
      </c>
      <c r="B32" s="101"/>
      <c r="C32" s="101"/>
      <c r="D32" s="101"/>
      <c r="E32" s="101"/>
      <c r="F32" s="101"/>
      <c r="G32" s="101"/>
      <c r="H32" s="101"/>
      <c r="I32" s="101"/>
      <c r="J32" s="101"/>
      <c r="M32" s="79"/>
    </row>
    <row r="33" spans="1:14" ht="18" x14ac:dyDescent="0.25">
      <c r="A33" s="4"/>
      <c r="B33" s="4"/>
      <c r="C33" s="4"/>
      <c r="D33" s="4"/>
      <c r="E33" s="23"/>
      <c r="F33" s="4"/>
      <c r="G33" s="4"/>
      <c r="H33" s="5"/>
      <c r="I33" s="5"/>
      <c r="M33" s="80"/>
    </row>
    <row r="34" spans="1:14" ht="25.5" x14ac:dyDescent="0.25">
      <c r="A34" s="19" t="s">
        <v>9</v>
      </c>
      <c r="B34" s="18" t="s">
        <v>10</v>
      </c>
      <c r="C34" s="18" t="s">
        <v>11</v>
      </c>
      <c r="D34" s="18" t="s">
        <v>16</v>
      </c>
      <c r="E34" s="18" t="s">
        <v>130</v>
      </c>
      <c r="F34" s="19" t="s">
        <v>53</v>
      </c>
      <c r="G34" s="19" t="s">
        <v>128</v>
      </c>
      <c r="H34" s="19" t="s">
        <v>50</v>
      </c>
      <c r="I34" s="19" t="s">
        <v>42</v>
      </c>
      <c r="J34" s="19" t="s">
        <v>51</v>
      </c>
      <c r="M34" s="80"/>
    </row>
    <row r="35" spans="1:14" ht="15.75" customHeight="1" x14ac:dyDescent="0.25">
      <c r="A35" s="10">
        <v>3</v>
      </c>
      <c r="B35" s="10"/>
      <c r="C35" s="10"/>
      <c r="D35" s="10" t="s">
        <v>17</v>
      </c>
      <c r="E35" s="72">
        <f>SUM(E36+E48+E60)</f>
        <v>1990385.6</v>
      </c>
      <c r="F35" s="88">
        <f>SUM(F36+F48+F60)</f>
        <v>2155862.29</v>
      </c>
      <c r="G35" s="88">
        <f>SUM(G36+G48+G60+G84+G109+G121)</f>
        <v>2220308</v>
      </c>
      <c r="H35" s="88">
        <f>SUM(H36+H48+H60+H84+H109+H121)</f>
        <v>2285840.1</v>
      </c>
      <c r="I35" s="88">
        <f>SUM(I48+I36+I60+I84+I109+I121)</f>
        <v>2285840.1</v>
      </c>
      <c r="J35" s="88">
        <f>SUM(J36+J48+J60+J84+J109+J121)</f>
        <v>2285840.1</v>
      </c>
      <c r="M35" s="80"/>
    </row>
    <row r="36" spans="1:14" ht="15.75" customHeight="1" x14ac:dyDescent="0.25">
      <c r="A36" s="10"/>
      <c r="B36" s="15">
        <v>31</v>
      </c>
      <c r="C36" s="15"/>
      <c r="D36" s="15" t="s">
        <v>18</v>
      </c>
      <c r="E36" s="72">
        <v>1003897.01</v>
      </c>
      <c r="F36" s="88">
        <v>1149836.04</v>
      </c>
      <c r="G36" s="88">
        <f>SUM(G38:G42)</f>
        <v>1056200</v>
      </c>
      <c r="H36" s="88">
        <f>SUM(H38:H42)</f>
        <v>1123200</v>
      </c>
      <c r="I36" s="88">
        <f>SUM(I37:I44)</f>
        <v>1123200</v>
      </c>
      <c r="J36" s="88">
        <f>SUM(J38:J43)</f>
        <v>1123200</v>
      </c>
      <c r="M36" s="80"/>
    </row>
    <row r="37" spans="1:14" x14ac:dyDescent="0.25">
      <c r="A37" s="11"/>
      <c r="B37" s="11"/>
      <c r="C37" s="12" t="s">
        <v>67</v>
      </c>
      <c r="D37" s="12" t="s">
        <v>13</v>
      </c>
      <c r="E37" s="74"/>
      <c r="F37" s="8"/>
      <c r="G37" s="8"/>
      <c r="H37" s="8"/>
      <c r="I37" s="8"/>
      <c r="J37" s="8"/>
      <c r="M37" s="80"/>
    </row>
    <row r="38" spans="1:14" x14ac:dyDescent="0.25">
      <c r="A38" s="11"/>
      <c r="B38" s="11"/>
      <c r="C38" s="17" t="s">
        <v>61</v>
      </c>
      <c r="D38" s="17" t="s">
        <v>62</v>
      </c>
      <c r="E38" s="75">
        <v>59020.99</v>
      </c>
      <c r="F38" s="8">
        <v>100277.64</v>
      </c>
      <c r="G38" s="8">
        <v>60000</v>
      </c>
      <c r="H38" s="8">
        <v>87000</v>
      </c>
      <c r="I38" s="8">
        <v>87000</v>
      </c>
      <c r="J38" s="8">
        <v>87000</v>
      </c>
      <c r="M38" s="80"/>
    </row>
    <row r="39" spans="1:14" x14ac:dyDescent="0.25">
      <c r="A39" s="15"/>
      <c r="B39" s="15"/>
      <c r="C39" s="12" t="s">
        <v>72</v>
      </c>
      <c r="D39" s="12" t="s">
        <v>73</v>
      </c>
      <c r="E39" s="74"/>
      <c r="F39" s="8"/>
      <c r="G39" s="8"/>
      <c r="H39" s="8"/>
      <c r="I39" s="8"/>
      <c r="J39" s="9"/>
      <c r="M39" s="79"/>
    </row>
    <row r="40" spans="1:14" ht="25.5" x14ac:dyDescent="0.25">
      <c r="A40" s="11"/>
      <c r="B40" s="11"/>
      <c r="C40" s="12" t="s">
        <v>58</v>
      </c>
      <c r="D40" s="16" t="s">
        <v>59</v>
      </c>
      <c r="E40" s="76">
        <v>100797.08</v>
      </c>
      <c r="F40" s="8">
        <v>70928.479999999996</v>
      </c>
      <c r="G40" s="8">
        <v>124200</v>
      </c>
      <c r="H40" s="8">
        <v>134200</v>
      </c>
      <c r="I40" s="8">
        <v>134200</v>
      </c>
      <c r="J40" s="8">
        <v>134200</v>
      </c>
      <c r="M40" s="78"/>
      <c r="N40" s="79"/>
    </row>
    <row r="41" spans="1:14" x14ac:dyDescent="0.25">
      <c r="A41" s="11"/>
      <c r="B41" s="26"/>
      <c r="C41" s="12" t="s">
        <v>70</v>
      </c>
      <c r="D41" s="12" t="s">
        <v>71</v>
      </c>
      <c r="E41" s="74"/>
      <c r="F41" s="8"/>
      <c r="G41" s="8"/>
      <c r="H41" s="8"/>
      <c r="I41" s="8"/>
      <c r="J41" s="8"/>
      <c r="M41" s="79"/>
      <c r="N41" s="79"/>
    </row>
    <row r="42" spans="1:14" x14ac:dyDescent="0.25">
      <c r="A42" s="11"/>
      <c r="B42" s="11"/>
      <c r="C42" s="12" t="s">
        <v>54</v>
      </c>
      <c r="D42" s="12" t="s">
        <v>55</v>
      </c>
      <c r="E42" s="74">
        <v>844078.94</v>
      </c>
      <c r="F42" s="8">
        <v>978629.92</v>
      </c>
      <c r="G42" s="8">
        <v>872000</v>
      </c>
      <c r="H42" s="8">
        <v>902000</v>
      </c>
      <c r="I42" s="8">
        <v>902000</v>
      </c>
      <c r="J42" s="8">
        <v>902000</v>
      </c>
      <c r="M42" s="79"/>
      <c r="N42" s="79"/>
    </row>
    <row r="43" spans="1:14" x14ac:dyDescent="0.25">
      <c r="A43" s="11"/>
      <c r="B43" s="26"/>
      <c r="C43" s="12" t="s">
        <v>56</v>
      </c>
      <c r="D43" s="12" t="s">
        <v>57</v>
      </c>
      <c r="E43" s="74"/>
      <c r="F43" s="8"/>
      <c r="G43" s="8"/>
      <c r="H43" s="8"/>
      <c r="I43" s="8"/>
      <c r="J43" s="8"/>
      <c r="M43" s="80"/>
      <c r="N43" s="79"/>
    </row>
    <row r="44" spans="1:14" s="44" customFormat="1" x14ac:dyDescent="0.25">
      <c r="A44" s="12"/>
      <c r="B44" s="17"/>
      <c r="C44" s="17" t="s">
        <v>65</v>
      </c>
      <c r="D44" s="17" t="s">
        <v>66</v>
      </c>
      <c r="E44" s="75"/>
      <c r="F44" s="43"/>
      <c r="G44" s="43"/>
      <c r="H44" s="43"/>
      <c r="I44" s="43"/>
      <c r="J44" s="43"/>
      <c r="M44" s="80"/>
      <c r="N44" s="81"/>
    </row>
    <row r="45" spans="1:14" x14ac:dyDescent="0.25">
      <c r="A45" s="15"/>
      <c r="B45" s="15"/>
      <c r="C45" s="12" t="s">
        <v>68</v>
      </c>
      <c r="D45" s="12" t="s">
        <v>69</v>
      </c>
      <c r="E45" s="74"/>
      <c r="F45" s="8"/>
      <c r="G45" s="8"/>
      <c r="H45" s="8"/>
      <c r="I45" s="8"/>
      <c r="J45" s="9"/>
      <c r="M45" s="80"/>
      <c r="N45" s="79"/>
    </row>
    <row r="46" spans="1:14" x14ac:dyDescent="0.25">
      <c r="A46" s="11"/>
      <c r="B46" s="26" t="s">
        <v>45</v>
      </c>
      <c r="C46" s="12"/>
      <c r="D46" s="12"/>
      <c r="E46" s="74"/>
      <c r="F46" s="8"/>
      <c r="G46" s="8"/>
      <c r="H46" s="8"/>
      <c r="I46" s="8"/>
      <c r="J46" s="8"/>
      <c r="M46" s="80"/>
      <c r="N46" s="79"/>
    </row>
    <row r="47" spans="1:14" x14ac:dyDescent="0.25">
      <c r="A47" s="11"/>
      <c r="B47" s="11"/>
      <c r="C47" s="12"/>
      <c r="D47" s="12"/>
      <c r="E47" s="74"/>
      <c r="F47" s="8"/>
      <c r="G47" s="8"/>
      <c r="H47" s="8"/>
      <c r="I47" s="8"/>
      <c r="J47" s="8"/>
      <c r="M47" s="80"/>
      <c r="N47" s="79"/>
    </row>
    <row r="48" spans="1:14" x14ac:dyDescent="0.25">
      <c r="A48" s="11"/>
      <c r="B48" s="11">
        <v>32</v>
      </c>
      <c r="C48" s="12"/>
      <c r="D48" s="11" t="s">
        <v>31</v>
      </c>
      <c r="E48" s="89">
        <f>SUM(E49:E54)</f>
        <v>978013.04</v>
      </c>
      <c r="F48" s="88">
        <f>SUM(F49:F56)</f>
        <v>1000046.1000000001</v>
      </c>
      <c r="G48" s="88">
        <f>SUM(G49:G54)</f>
        <v>1026612</v>
      </c>
      <c r="H48" s="88">
        <f>SUM(H49:H54)</f>
        <v>1035545.1</v>
      </c>
      <c r="I48" s="88">
        <f>SUM(I49:I56)</f>
        <v>1035545.1</v>
      </c>
      <c r="J48" s="88">
        <f>SUM(J49:J54)</f>
        <v>1035545.1</v>
      </c>
      <c r="M48" s="80"/>
      <c r="N48" s="79"/>
    </row>
    <row r="49" spans="1:14" x14ac:dyDescent="0.25">
      <c r="A49" s="11"/>
      <c r="B49" s="11"/>
      <c r="C49" s="12" t="s">
        <v>67</v>
      </c>
      <c r="D49" s="12" t="s">
        <v>13</v>
      </c>
      <c r="E49" s="74">
        <v>106244.2</v>
      </c>
      <c r="F49" s="8">
        <v>109725</v>
      </c>
      <c r="G49" s="8">
        <v>59725</v>
      </c>
      <c r="H49" s="8">
        <v>59725</v>
      </c>
      <c r="I49" s="8">
        <v>59725</v>
      </c>
      <c r="J49" s="8">
        <v>59725</v>
      </c>
      <c r="M49" s="79"/>
      <c r="N49" s="79"/>
    </row>
    <row r="50" spans="1:14" x14ac:dyDescent="0.25">
      <c r="A50" s="11"/>
      <c r="B50" s="11"/>
      <c r="C50" s="17" t="s">
        <v>61</v>
      </c>
      <c r="D50" s="17" t="s">
        <v>62</v>
      </c>
      <c r="E50" s="75">
        <v>81464.44</v>
      </c>
      <c r="F50" s="8">
        <v>65514.07</v>
      </c>
      <c r="G50" s="8">
        <v>162725</v>
      </c>
      <c r="H50" s="8">
        <v>63000</v>
      </c>
      <c r="I50" s="8">
        <v>63000</v>
      </c>
      <c r="J50" s="8">
        <v>63000</v>
      </c>
      <c r="M50" s="78"/>
      <c r="N50" s="79"/>
    </row>
    <row r="51" spans="1:14" x14ac:dyDescent="0.25">
      <c r="A51" s="15"/>
      <c r="B51" s="15"/>
      <c r="C51" s="12" t="s">
        <v>72</v>
      </c>
      <c r="D51" s="12" t="s">
        <v>73</v>
      </c>
      <c r="E51" s="74">
        <v>265348.40000000002</v>
      </c>
      <c r="F51" s="8">
        <v>271181</v>
      </c>
      <c r="G51" s="8">
        <v>209595</v>
      </c>
      <c r="H51" s="8">
        <v>269320.09999999998</v>
      </c>
      <c r="I51" s="8">
        <v>269320.09999999998</v>
      </c>
      <c r="J51" s="8">
        <v>269320.09999999998</v>
      </c>
      <c r="M51" s="79"/>
      <c r="N51" s="79"/>
    </row>
    <row r="52" spans="1:14" ht="25.5" x14ac:dyDescent="0.25">
      <c r="A52" s="11"/>
      <c r="B52" s="11"/>
      <c r="C52" s="12" t="s">
        <v>58</v>
      </c>
      <c r="D52" s="16" t="s">
        <v>59</v>
      </c>
      <c r="E52" s="76">
        <v>242167.94</v>
      </c>
      <c r="F52" s="8">
        <v>302302</v>
      </c>
      <c r="G52" s="8">
        <v>267567</v>
      </c>
      <c r="H52" s="8">
        <v>296500</v>
      </c>
      <c r="I52" s="8">
        <v>296500</v>
      </c>
      <c r="J52" s="8">
        <v>296500</v>
      </c>
      <c r="M52" s="78"/>
      <c r="N52" s="79"/>
    </row>
    <row r="53" spans="1:14" x14ac:dyDescent="0.25">
      <c r="A53" s="11"/>
      <c r="B53" s="26"/>
      <c r="C53" s="12" t="s">
        <v>70</v>
      </c>
      <c r="D53" s="12" t="s">
        <v>71</v>
      </c>
      <c r="E53" s="74"/>
      <c r="F53" s="8"/>
      <c r="G53" s="8"/>
      <c r="H53" s="8"/>
      <c r="I53" s="8"/>
      <c r="J53" s="8"/>
      <c r="M53" s="79"/>
      <c r="N53" s="79"/>
    </row>
    <row r="54" spans="1:14" x14ac:dyDescent="0.25">
      <c r="A54" s="11"/>
      <c r="B54" s="11"/>
      <c r="C54" s="12" t="s">
        <v>54</v>
      </c>
      <c r="D54" s="12" t="s">
        <v>55</v>
      </c>
      <c r="E54" s="74">
        <v>282788.06</v>
      </c>
      <c r="F54" s="8">
        <v>247718.03</v>
      </c>
      <c r="G54" s="8">
        <v>327000</v>
      </c>
      <c r="H54" s="8">
        <v>347000</v>
      </c>
      <c r="I54" s="8">
        <v>347000</v>
      </c>
      <c r="J54" s="8">
        <v>347000</v>
      </c>
      <c r="M54" s="79"/>
      <c r="N54" s="79"/>
    </row>
    <row r="55" spans="1:14" x14ac:dyDescent="0.25">
      <c r="A55" s="11"/>
      <c r="B55" s="26"/>
      <c r="C55" s="12" t="s">
        <v>56</v>
      </c>
      <c r="D55" s="12" t="s">
        <v>57</v>
      </c>
      <c r="E55" s="74"/>
      <c r="F55" s="8"/>
      <c r="G55" s="8"/>
      <c r="H55" s="8"/>
      <c r="I55" s="8"/>
      <c r="J55" s="8"/>
      <c r="M55" s="79"/>
      <c r="N55" s="79"/>
    </row>
    <row r="56" spans="1:14" s="44" customFormat="1" x14ac:dyDescent="0.25">
      <c r="A56" s="12"/>
      <c r="B56" s="17"/>
      <c r="C56" s="17" t="s">
        <v>65</v>
      </c>
      <c r="D56" s="17" t="s">
        <v>66</v>
      </c>
      <c r="E56" s="75"/>
      <c r="F56" s="43">
        <v>3606</v>
      </c>
      <c r="G56" s="43"/>
      <c r="H56" s="43"/>
      <c r="I56" s="43"/>
      <c r="J56" s="43"/>
      <c r="M56" s="82"/>
      <c r="N56" s="81"/>
    </row>
    <row r="57" spans="1:14" x14ac:dyDescent="0.25">
      <c r="A57" s="15"/>
      <c r="B57" s="15"/>
      <c r="C57" s="12" t="s">
        <v>68</v>
      </c>
      <c r="D57" s="12" t="s">
        <v>69</v>
      </c>
      <c r="E57" s="74"/>
      <c r="F57" s="8"/>
      <c r="G57" s="8"/>
      <c r="H57" s="8"/>
      <c r="I57" s="8"/>
      <c r="J57" s="9"/>
      <c r="M57" s="83"/>
      <c r="N57" s="79"/>
    </row>
    <row r="58" spans="1:14" x14ac:dyDescent="0.25">
      <c r="A58" s="11"/>
      <c r="B58" s="26" t="s">
        <v>45</v>
      </c>
      <c r="C58" s="12"/>
      <c r="D58" s="12"/>
      <c r="E58" s="74"/>
      <c r="F58" s="8"/>
      <c r="G58" s="8"/>
      <c r="H58" s="8"/>
      <c r="I58" s="8"/>
      <c r="J58" s="8"/>
      <c r="M58" s="84"/>
      <c r="N58" s="79"/>
    </row>
    <row r="59" spans="1:14" x14ac:dyDescent="0.25">
      <c r="A59" s="11"/>
      <c r="B59" s="11"/>
      <c r="C59" s="12"/>
      <c r="D59" s="12"/>
      <c r="E59" s="74"/>
      <c r="F59" s="8"/>
      <c r="G59" s="8"/>
      <c r="H59" s="8"/>
      <c r="I59" s="8"/>
      <c r="J59" s="8"/>
      <c r="M59" s="83"/>
      <c r="N59" s="79"/>
    </row>
    <row r="60" spans="1:14" x14ac:dyDescent="0.25">
      <c r="A60" s="11"/>
      <c r="B60" s="11">
        <v>34</v>
      </c>
      <c r="C60" s="12"/>
      <c r="D60" s="11" t="s">
        <v>74</v>
      </c>
      <c r="E60" s="89">
        <v>8475.5499999999993</v>
      </c>
      <c r="F60" s="88">
        <v>5980.15</v>
      </c>
      <c r="G60" s="88">
        <f>SUM(G62:G67)</f>
        <v>5100</v>
      </c>
      <c r="H60" s="88">
        <f>SUM(H62:H68)</f>
        <v>5100</v>
      </c>
      <c r="I60" s="88">
        <f>SUM(I64:I69)</f>
        <v>5100</v>
      </c>
      <c r="J60" s="88">
        <f>SUM(J63:J68)</f>
        <v>5100</v>
      </c>
      <c r="M60" s="83"/>
      <c r="N60" s="79"/>
    </row>
    <row r="61" spans="1:14" x14ac:dyDescent="0.25">
      <c r="A61" s="11"/>
      <c r="B61" s="11"/>
      <c r="C61" s="12" t="s">
        <v>67</v>
      </c>
      <c r="D61" s="12" t="s">
        <v>13</v>
      </c>
      <c r="E61" s="74"/>
      <c r="F61" s="8"/>
      <c r="G61" s="8"/>
      <c r="H61" s="8"/>
      <c r="I61" s="8"/>
      <c r="J61" s="8"/>
      <c r="M61" s="83"/>
      <c r="N61" s="79"/>
    </row>
    <row r="62" spans="1:14" x14ac:dyDescent="0.25">
      <c r="A62" s="11"/>
      <c r="B62" s="11"/>
      <c r="C62" s="17" t="s">
        <v>61</v>
      </c>
      <c r="D62" s="17" t="s">
        <v>62</v>
      </c>
      <c r="E62" s="75"/>
      <c r="F62" s="8"/>
      <c r="G62" s="8"/>
      <c r="H62" s="8"/>
      <c r="I62" s="8"/>
      <c r="J62" s="8"/>
      <c r="M62" s="80"/>
      <c r="N62" s="79"/>
    </row>
    <row r="63" spans="1:14" x14ac:dyDescent="0.25">
      <c r="A63" s="15"/>
      <c r="B63" s="15"/>
      <c r="C63" s="12" t="s">
        <v>72</v>
      </c>
      <c r="D63" s="12" t="s">
        <v>73</v>
      </c>
      <c r="E63" s="74"/>
      <c r="F63" s="8"/>
      <c r="G63" s="8"/>
      <c r="H63" s="8"/>
      <c r="I63" s="8"/>
      <c r="J63" s="9"/>
      <c r="M63" s="79"/>
      <c r="N63" s="79"/>
    </row>
    <row r="64" spans="1:14" ht="25.5" x14ac:dyDescent="0.25">
      <c r="A64" s="11"/>
      <c r="B64" s="11"/>
      <c r="C64" s="12" t="s">
        <v>58</v>
      </c>
      <c r="D64" s="16" t="s">
        <v>59</v>
      </c>
      <c r="E64" s="76">
        <v>2832.73</v>
      </c>
      <c r="F64" s="8">
        <v>2519.29</v>
      </c>
      <c r="G64" s="8">
        <v>4100</v>
      </c>
      <c r="H64" s="8">
        <v>4100</v>
      </c>
      <c r="I64" s="8">
        <v>4100</v>
      </c>
      <c r="J64" s="8">
        <v>4100</v>
      </c>
      <c r="M64" s="79"/>
      <c r="N64" s="79"/>
    </row>
    <row r="65" spans="1:14" x14ac:dyDescent="0.25">
      <c r="A65" s="11"/>
      <c r="B65" s="26"/>
      <c r="C65" s="12" t="s">
        <v>70</v>
      </c>
      <c r="D65" s="12" t="s">
        <v>71</v>
      </c>
      <c r="E65" s="74"/>
      <c r="F65" s="8"/>
      <c r="G65" s="8"/>
      <c r="H65" s="8"/>
      <c r="I65" s="8"/>
      <c r="J65" s="8"/>
      <c r="M65" s="79"/>
      <c r="N65" s="79"/>
    </row>
    <row r="66" spans="1:14" x14ac:dyDescent="0.25">
      <c r="A66" s="11"/>
      <c r="B66" s="11"/>
      <c r="C66" s="12" t="s">
        <v>54</v>
      </c>
      <c r="D66" s="12" t="s">
        <v>55</v>
      </c>
      <c r="E66" s="74">
        <v>5642.82</v>
      </c>
      <c r="F66" s="8">
        <v>3460.86</v>
      </c>
      <c r="G66" s="8">
        <v>1000</v>
      </c>
      <c r="H66" s="8">
        <v>1000</v>
      </c>
      <c r="I66" s="8">
        <v>1000</v>
      </c>
      <c r="J66" s="8">
        <v>1000</v>
      </c>
      <c r="M66" s="79"/>
      <c r="N66" s="79"/>
    </row>
    <row r="67" spans="1:14" x14ac:dyDescent="0.25">
      <c r="A67" s="11"/>
      <c r="B67" s="26"/>
      <c r="C67" s="12" t="s">
        <v>56</v>
      </c>
      <c r="D67" s="12" t="s">
        <v>57</v>
      </c>
      <c r="E67" s="74"/>
      <c r="F67" s="8"/>
      <c r="G67" s="8"/>
      <c r="H67" s="8"/>
      <c r="I67" s="8"/>
      <c r="J67" s="8"/>
      <c r="M67" s="79"/>
      <c r="N67" s="79"/>
    </row>
    <row r="68" spans="1:14" s="44" customFormat="1" x14ac:dyDescent="0.25">
      <c r="A68" s="12"/>
      <c r="B68" s="17"/>
      <c r="C68" s="17" t="s">
        <v>65</v>
      </c>
      <c r="D68" s="17" t="s">
        <v>66</v>
      </c>
      <c r="E68" s="75"/>
      <c r="F68" s="43"/>
      <c r="G68" s="43"/>
      <c r="H68" s="43"/>
      <c r="I68" s="43"/>
      <c r="J68" s="43"/>
    </row>
    <row r="69" spans="1:14" x14ac:dyDescent="0.25">
      <c r="A69" s="15"/>
      <c r="B69" s="15"/>
      <c r="C69" s="12" t="s">
        <v>68</v>
      </c>
      <c r="D69" s="12" t="s">
        <v>69</v>
      </c>
      <c r="E69" s="74"/>
      <c r="F69" s="8"/>
      <c r="G69" s="8"/>
      <c r="H69" s="8"/>
      <c r="I69" s="8"/>
      <c r="J69" s="9"/>
    </row>
    <row r="70" spans="1:14" x14ac:dyDescent="0.25">
      <c r="A70" s="11"/>
      <c r="B70" s="26" t="s">
        <v>45</v>
      </c>
      <c r="C70" s="12"/>
      <c r="D70" s="12"/>
      <c r="E70" s="74"/>
      <c r="F70" s="8"/>
      <c r="G70" s="8"/>
      <c r="H70" s="8"/>
      <c r="I70" s="8"/>
      <c r="J70" s="8"/>
    </row>
    <row r="71" spans="1:14" x14ac:dyDescent="0.25">
      <c r="A71" s="11"/>
      <c r="B71" s="11"/>
      <c r="C71" s="12"/>
      <c r="D71" s="12"/>
      <c r="E71" s="74"/>
      <c r="F71" s="8"/>
      <c r="G71" s="8"/>
      <c r="H71" s="8"/>
      <c r="I71" s="8"/>
      <c r="J71" s="8"/>
    </row>
    <row r="72" spans="1:14" x14ac:dyDescent="0.25">
      <c r="A72" s="11"/>
      <c r="B72" s="11">
        <v>36</v>
      </c>
      <c r="C72" s="12"/>
      <c r="D72" s="11" t="s">
        <v>75</v>
      </c>
      <c r="E72" s="77"/>
      <c r="F72" s="8"/>
      <c r="G72" s="8"/>
      <c r="H72" s="8"/>
      <c r="I72" s="8"/>
      <c r="J72" s="8"/>
    </row>
    <row r="73" spans="1:14" x14ac:dyDescent="0.25">
      <c r="A73" s="11"/>
      <c r="B73" s="11"/>
      <c r="C73" s="12" t="s">
        <v>67</v>
      </c>
      <c r="D73" s="12" t="s">
        <v>13</v>
      </c>
      <c r="E73" s="74"/>
      <c r="F73" s="8"/>
      <c r="G73" s="8"/>
      <c r="H73" s="8"/>
      <c r="I73" s="8"/>
      <c r="J73" s="8"/>
    </row>
    <row r="74" spans="1:14" x14ac:dyDescent="0.25">
      <c r="A74" s="11"/>
      <c r="B74" s="11"/>
      <c r="C74" s="17" t="s">
        <v>61</v>
      </c>
      <c r="D74" s="17" t="s">
        <v>62</v>
      </c>
      <c r="E74" s="75"/>
      <c r="F74" s="8"/>
      <c r="G74" s="8"/>
      <c r="H74" s="8"/>
      <c r="I74" s="8"/>
      <c r="J74" s="8"/>
    </row>
    <row r="75" spans="1:14" x14ac:dyDescent="0.25">
      <c r="A75" s="15"/>
      <c r="B75" s="15"/>
      <c r="C75" s="12" t="s">
        <v>72</v>
      </c>
      <c r="D75" s="12" t="s">
        <v>73</v>
      </c>
      <c r="E75" s="74"/>
      <c r="F75" s="8"/>
      <c r="G75" s="8"/>
      <c r="H75" s="8"/>
      <c r="I75" s="8"/>
      <c r="J75" s="9"/>
    </row>
    <row r="76" spans="1:14" ht="25.5" x14ac:dyDescent="0.25">
      <c r="A76" s="11"/>
      <c r="B76" s="11"/>
      <c r="C76" s="12" t="s">
        <v>58</v>
      </c>
      <c r="D76" s="16" t="s">
        <v>59</v>
      </c>
      <c r="E76" s="76"/>
      <c r="F76" s="8"/>
      <c r="G76" s="8"/>
      <c r="H76" s="8"/>
      <c r="I76" s="8"/>
      <c r="J76" s="8"/>
    </row>
    <row r="77" spans="1:14" x14ac:dyDescent="0.25">
      <c r="A77" s="11"/>
      <c r="B77" s="26"/>
      <c r="C77" s="12" t="s">
        <v>70</v>
      </c>
      <c r="D77" s="12" t="s">
        <v>71</v>
      </c>
      <c r="E77" s="74"/>
      <c r="F77" s="8"/>
      <c r="G77" s="8"/>
      <c r="H77" s="8"/>
      <c r="I77" s="8"/>
      <c r="J77" s="8"/>
    </row>
    <row r="78" spans="1:14" x14ac:dyDescent="0.25">
      <c r="A78" s="11"/>
      <c r="B78" s="11"/>
      <c r="C78" s="12" t="s">
        <v>54</v>
      </c>
      <c r="D78" s="12" t="s">
        <v>55</v>
      </c>
      <c r="E78" s="74"/>
      <c r="F78" s="8"/>
      <c r="G78" s="8"/>
      <c r="H78" s="8"/>
      <c r="I78" s="8"/>
      <c r="J78" s="8"/>
    </row>
    <row r="79" spans="1:14" x14ac:dyDescent="0.25">
      <c r="A79" s="11"/>
      <c r="B79" s="26"/>
      <c r="C79" s="12" t="s">
        <v>56</v>
      </c>
      <c r="D79" s="12" t="s">
        <v>57</v>
      </c>
      <c r="E79" s="74"/>
      <c r="F79" s="8"/>
      <c r="G79" s="8"/>
      <c r="H79" s="8"/>
      <c r="I79" s="8"/>
      <c r="J79" s="8"/>
    </row>
    <row r="80" spans="1:14" s="44" customFormat="1" x14ac:dyDescent="0.25">
      <c r="A80" s="12"/>
      <c r="B80" s="17"/>
      <c r="C80" s="17" t="s">
        <v>65</v>
      </c>
      <c r="D80" s="17" t="s">
        <v>66</v>
      </c>
      <c r="E80" s="75"/>
      <c r="F80" s="43"/>
      <c r="G80" s="43"/>
      <c r="H80" s="43"/>
      <c r="I80" s="43"/>
      <c r="J80" s="43"/>
    </row>
    <row r="81" spans="1:10" x14ac:dyDescent="0.25">
      <c r="A81" s="15"/>
      <c r="B81" s="15"/>
      <c r="C81" s="12" t="s">
        <v>68</v>
      </c>
      <c r="D81" s="12" t="s">
        <v>69</v>
      </c>
      <c r="E81" s="74"/>
      <c r="F81" s="8"/>
      <c r="G81" s="8"/>
      <c r="H81" s="8"/>
      <c r="I81" s="8"/>
      <c r="J81" s="9"/>
    </row>
    <row r="82" spans="1:10" x14ac:dyDescent="0.25">
      <c r="A82" s="11"/>
      <c r="B82" s="26" t="s">
        <v>45</v>
      </c>
      <c r="C82" s="12"/>
      <c r="D82" s="12"/>
      <c r="E82" s="74"/>
      <c r="F82" s="8"/>
      <c r="G82" s="8"/>
      <c r="H82" s="8"/>
      <c r="I82" s="8"/>
      <c r="J82" s="8"/>
    </row>
    <row r="83" spans="1:10" x14ac:dyDescent="0.25">
      <c r="A83" s="11"/>
      <c r="B83" s="11"/>
      <c r="C83" s="12"/>
      <c r="D83" s="12"/>
      <c r="E83" s="74"/>
      <c r="F83" s="8"/>
      <c r="G83" s="8"/>
      <c r="H83" s="8"/>
      <c r="I83" s="8"/>
      <c r="J83" s="8"/>
    </row>
    <row r="84" spans="1:10" x14ac:dyDescent="0.25">
      <c r="A84" s="11"/>
      <c r="B84" s="11">
        <v>38</v>
      </c>
      <c r="C84" s="12"/>
      <c r="D84" s="11" t="s">
        <v>76</v>
      </c>
      <c r="E84" s="77"/>
      <c r="F84" s="8"/>
      <c r="G84" s="88">
        <v>1500</v>
      </c>
      <c r="H84" s="88">
        <v>1500</v>
      </c>
      <c r="I84" s="88">
        <v>1500</v>
      </c>
      <c r="J84" s="88">
        <v>1500</v>
      </c>
    </row>
    <row r="85" spans="1:10" x14ac:dyDescent="0.25">
      <c r="A85" s="11"/>
      <c r="B85" s="11"/>
      <c r="C85" s="12" t="s">
        <v>67</v>
      </c>
      <c r="D85" s="12" t="s">
        <v>13</v>
      </c>
      <c r="E85" s="74"/>
      <c r="F85" s="8"/>
      <c r="G85" s="8"/>
      <c r="H85" s="8"/>
      <c r="I85" s="8"/>
      <c r="J85" s="8"/>
    </row>
    <row r="86" spans="1:10" x14ac:dyDescent="0.25">
      <c r="A86" s="11"/>
      <c r="B86" s="11"/>
      <c r="C86" s="17" t="s">
        <v>61</v>
      </c>
      <c r="D86" s="17" t="s">
        <v>62</v>
      </c>
      <c r="E86" s="75"/>
      <c r="F86" s="8"/>
      <c r="G86" s="8"/>
      <c r="H86" s="8"/>
      <c r="I86" s="8"/>
      <c r="J86" s="8"/>
    </row>
    <row r="87" spans="1:10" x14ac:dyDescent="0.25">
      <c r="A87" s="15"/>
      <c r="B87" s="15"/>
      <c r="C87" s="12" t="s">
        <v>72</v>
      </c>
      <c r="D87" s="12" t="s">
        <v>73</v>
      </c>
      <c r="E87" s="74"/>
      <c r="F87" s="8"/>
      <c r="G87" s="8"/>
      <c r="H87" s="8"/>
      <c r="I87" s="8"/>
      <c r="J87" s="9"/>
    </row>
    <row r="88" spans="1:10" ht="25.5" x14ac:dyDescent="0.25">
      <c r="A88" s="11"/>
      <c r="B88" s="11"/>
      <c r="C88" s="12" t="s">
        <v>58</v>
      </c>
      <c r="D88" s="16" t="s">
        <v>59</v>
      </c>
      <c r="E88" s="76"/>
      <c r="F88" s="8"/>
      <c r="G88" s="8">
        <v>1500</v>
      </c>
      <c r="H88" s="8">
        <v>1500</v>
      </c>
      <c r="I88" s="8">
        <v>1500</v>
      </c>
      <c r="J88" s="8">
        <v>1500</v>
      </c>
    </row>
    <row r="89" spans="1:10" x14ac:dyDescent="0.25">
      <c r="A89" s="11"/>
      <c r="B89" s="26"/>
      <c r="C89" s="12" t="s">
        <v>70</v>
      </c>
      <c r="D89" s="12" t="s">
        <v>71</v>
      </c>
      <c r="E89" s="74"/>
      <c r="F89" s="8"/>
      <c r="G89" s="8"/>
      <c r="H89" s="8"/>
      <c r="I89" s="8"/>
      <c r="J89" s="8"/>
    </row>
    <row r="90" spans="1:10" x14ac:dyDescent="0.25">
      <c r="A90" s="11"/>
      <c r="B90" s="11"/>
      <c r="C90" s="12" t="s">
        <v>54</v>
      </c>
      <c r="D90" s="12" t="s">
        <v>55</v>
      </c>
      <c r="E90" s="74"/>
      <c r="F90" s="8"/>
      <c r="G90" s="8"/>
      <c r="H90" s="8"/>
      <c r="I90" s="8"/>
      <c r="J90" s="8"/>
    </row>
    <row r="91" spans="1:10" x14ac:dyDescent="0.25">
      <c r="A91" s="11"/>
      <c r="B91" s="26"/>
      <c r="C91" s="12" t="s">
        <v>56</v>
      </c>
      <c r="D91" s="12" t="s">
        <v>57</v>
      </c>
      <c r="E91" s="74"/>
      <c r="F91" s="8"/>
      <c r="G91" s="8"/>
      <c r="H91" s="8"/>
      <c r="I91" s="8"/>
      <c r="J91" s="8"/>
    </row>
    <row r="92" spans="1:10" s="44" customFormat="1" x14ac:dyDescent="0.25">
      <c r="A92" s="12"/>
      <c r="B92" s="17"/>
      <c r="C92" s="17" t="s">
        <v>65</v>
      </c>
      <c r="D92" s="17" t="s">
        <v>66</v>
      </c>
      <c r="E92" s="75"/>
      <c r="F92" s="43"/>
      <c r="G92" s="43"/>
      <c r="H92" s="43"/>
      <c r="I92" s="43"/>
      <c r="J92" s="43"/>
    </row>
    <row r="93" spans="1:10" x14ac:dyDescent="0.25">
      <c r="A93" s="15"/>
      <c r="B93" s="15"/>
      <c r="C93" s="12" t="s">
        <v>68</v>
      </c>
      <c r="D93" s="12" t="s">
        <v>69</v>
      </c>
      <c r="E93" s="74"/>
      <c r="F93" s="8"/>
      <c r="G93" s="8"/>
      <c r="H93" s="8"/>
      <c r="I93" s="8"/>
      <c r="J93" s="9"/>
    </row>
    <row r="94" spans="1:10" x14ac:dyDescent="0.25">
      <c r="A94" s="11"/>
      <c r="B94" s="26" t="s">
        <v>45</v>
      </c>
      <c r="C94" s="12"/>
      <c r="D94" s="12"/>
      <c r="E94" s="74"/>
      <c r="F94" s="8"/>
      <c r="G94" s="8"/>
      <c r="H94" s="8"/>
      <c r="I94" s="8"/>
      <c r="J94" s="8"/>
    </row>
    <row r="95" spans="1:10" x14ac:dyDescent="0.25">
      <c r="A95" s="11"/>
      <c r="B95" s="11"/>
      <c r="C95" s="12"/>
      <c r="D95" s="12"/>
      <c r="E95" s="74"/>
      <c r="F95" s="8"/>
      <c r="G95" s="8"/>
      <c r="H95" s="8"/>
      <c r="I95" s="8"/>
      <c r="J95" s="8"/>
    </row>
    <row r="96" spans="1:10" x14ac:dyDescent="0.25">
      <c r="A96" s="13">
        <v>4</v>
      </c>
      <c r="B96" s="14"/>
      <c r="C96" s="14"/>
      <c r="D96" s="24" t="s">
        <v>19</v>
      </c>
      <c r="E96" s="72"/>
      <c r="F96" s="8"/>
      <c r="G96" s="8"/>
      <c r="H96" s="8"/>
      <c r="I96" s="8"/>
      <c r="J96" s="8"/>
    </row>
    <row r="97" spans="1:13" ht="25.5" x14ac:dyDescent="0.25">
      <c r="A97" s="15"/>
      <c r="B97" s="15">
        <v>41</v>
      </c>
      <c r="C97" s="15"/>
      <c r="D97" s="25" t="s">
        <v>20</v>
      </c>
      <c r="E97" s="73"/>
      <c r="F97" s="8"/>
      <c r="G97" s="8"/>
      <c r="H97" s="8"/>
      <c r="I97" s="8"/>
      <c r="J97" s="9"/>
    </row>
    <row r="98" spans="1:13" x14ac:dyDescent="0.25">
      <c r="A98" s="11"/>
      <c r="B98" s="11"/>
      <c r="C98" s="12" t="s">
        <v>67</v>
      </c>
      <c r="D98" s="12" t="s">
        <v>13</v>
      </c>
      <c r="E98" s="74"/>
      <c r="F98" s="8"/>
      <c r="G98" s="8"/>
      <c r="H98" s="8"/>
      <c r="I98" s="8"/>
      <c r="J98" s="8"/>
    </row>
    <row r="99" spans="1:13" x14ac:dyDescent="0.25">
      <c r="A99" s="11"/>
      <c r="B99" s="11"/>
      <c r="C99" s="17" t="s">
        <v>61</v>
      </c>
      <c r="D99" s="17" t="s">
        <v>62</v>
      </c>
      <c r="E99" s="75"/>
      <c r="F99" s="8"/>
      <c r="G99" s="8"/>
      <c r="H99" s="8"/>
      <c r="I99" s="8"/>
      <c r="J99" s="8"/>
    </row>
    <row r="100" spans="1:13" x14ac:dyDescent="0.25">
      <c r="A100" s="15"/>
      <c r="B100" s="15"/>
      <c r="C100" s="12" t="s">
        <v>72</v>
      </c>
      <c r="D100" s="12" t="s">
        <v>73</v>
      </c>
      <c r="E100" s="74"/>
      <c r="F100" s="8"/>
      <c r="G100" s="8"/>
      <c r="H100" s="8"/>
      <c r="I100" s="8"/>
      <c r="J100" s="9"/>
    </row>
    <row r="101" spans="1:13" ht="25.5" x14ac:dyDescent="0.25">
      <c r="A101" s="11"/>
      <c r="B101" s="11"/>
      <c r="C101" s="12" t="s">
        <v>58</v>
      </c>
      <c r="D101" s="16" t="s">
        <v>59</v>
      </c>
      <c r="E101" s="76"/>
      <c r="F101" s="8"/>
      <c r="G101" s="8"/>
      <c r="H101" s="8"/>
      <c r="I101" s="8"/>
      <c r="J101" s="8"/>
    </row>
    <row r="102" spans="1:13" x14ac:dyDescent="0.25">
      <c r="A102" s="11"/>
      <c r="B102" s="26"/>
      <c r="C102" s="12" t="s">
        <v>70</v>
      </c>
      <c r="D102" s="12" t="s">
        <v>71</v>
      </c>
      <c r="E102" s="74"/>
      <c r="F102" s="8"/>
      <c r="G102" s="8"/>
      <c r="H102" s="8"/>
      <c r="I102" s="8"/>
      <c r="J102" s="8"/>
    </row>
    <row r="103" spans="1:13" x14ac:dyDescent="0.25">
      <c r="A103" s="11"/>
      <c r="B103" s="11"/>
      <c r="C103" s="12" t="s">
        <v>54</v>
      </c>
      <c r="D103" s="12" t="s">
        <v>55</v>
      </c>
      <c r="E103" s="74"/>
      <c r="F103" s="8"/>
      <c r="G103" s="8"/>
      <c r="H103" s="8"/>
      <c r="I103" s="8"/>
      <c r="J103" s="8"/>
    </row>
    <row r="104" spans="1:13" x14ac:dyDescent="0.25">
      <c r="A104" s="11"/>
      <c r="B104" s="26"/>
      <c r="C104" s="12" t="s">
        <v>56</v>
      </c>
      <c r="D104" s="12" t="s">
        <v>57</v>
      </c>
      <c r="E104" s="74"/>
      <c r="F104" s="8"/>
      <c r="G104" s="8"/>
      <c r="H104" s="8"/>
      <c r="I104" s="8"/>
      <c r="J104" s="8"/>
    </row>
    <row r="105" spans="1:13" s="44" customFormat="1" x14ac:dyDescent="0.25">
      <c r="A105" s="12"/>
      <c r="B105" s="17"/>
      <c r="C105" s="17" t="s">
        <v>65</v>
      </c>
      <c r="D105" s="17" t="s">
        <v>66</v>
      </c>
      <c r="E105" s="75"/>
      <c r="F105" s="43"/>
      <c r="G105" s="43"/>
      <c r="H105" s="43"/>
      <c r="I105" s="43"/>
      <c r="J105" s="43"/>
    </row>
    <row r="106" spans="1:13" x14ac:dyDescent="0.25">
      <c r="A106" s="15"/>
      <c r="B106" s="15"/>
      <c r="C106" s="12" t="s">
        <v>68</v>
      </c>
      <c r="D106" s="12" t="s">
        <v>69</v>
      </c>
      <c r="E106" s="74"/>
      <c r="F106" s="8"/>
      <c r="G106" s="8"/>
      <c r="H106" s="8"/>
      <c r="I106" s="8"/>
      <c r="J106" s="9"/>
    </row>
    <row r="107" spans="1:13" x14ac:dyDescent="0.25">
      <c r="A107" s="11"/>
      <c r="B107" s="26" t="s">
        <v>45</v>
      </c>
      <c r="C107" s="12"/>
      <c r="D107" s="12"/>
      <c r="E107" s="74"/>
      <c r="F107" s="8"/>
      <c r="G107" s="8"/>
      <c r="H107" s="8"/>
      <c r="I107" s="8"/>
      <c r="J107" s="8"/>
      <c r="L107" s="79"/>
      <c r="M107" s="79"/>
    </row>
    <row r="108" spans="1:13" x14ac:dyDescent="0.25">
      <c r="A108" s="11"/>
      <c r="B108" s="11"/>
      <c r="C108" s="12"/>
      <c r="D108" s="12"/>
      <c r="E108" s="74"/>
      <c r="F108" s="8"/>
      <c r="G108" s="8"/>
      <c r="H108" s="8"/>
      <c r="I108" s="8"/>
      <c r="J108" s="8"/>
      <c r="L108" s="79"/>
      <c r="M108" s="79"/>
    </row>
    <row r="109" spans="1:13" x14ac:dyDescent="0.25">
      <c r="A109" s="15"/>
      <c r="B109" s="15">
        <v>42</v>
      </c>
      <c r="C109" s="15"/>
      <c r="D109" s="25" t="s">
        <v>47</v>
      </c>
      <c r="E109" s="72">
        <v>24634.31</v>
      </c>
      <c r="F109" s="88">
        <v>48986.3</v>
      </c>
      <c r="G109" s="88">
        <f>SUM(G111:G113)</f>
        <v>31000</v>
      </c>
      <c r="H109" s="88">
        <f>SUM(H111:H114)</f>
        <v>36000</v>
      </c>
      <c r="I109" s="88">
        <f>SUM(I111:I115)</f>
        <v>36000</v>
      </c>
      <c r="J109" s="130">
        <f>SUM(J111:J114)</f>
        <v>36000</v>
      </c>
      <c r="L109" s="79"/>
      <c r="M109" s="79"/>
    </row>
    <row r="110" spans="1:13" x14ac:dyDescent="0.25">
      <c r="A110" s="11"/>
      <c r="B110" s="11"/>
      <c r="C110" s="12" t="s">
        <v>67</v>
      </c>
      <c r="D110" s="12" t="s">
        <v>13</v>
      </c>
      <c r="E110" s="74"/>
      <c r="F110" s="8"/>
      <c r="G110" s="8"/>
      <c r="H110" s="8"/>
      <c r="I110" s="8"/>
      <c r="J110" s="8"/>
      <c r="L110" s="82"/>
      <c r="M110" s="79"/>
    </row>
    <row r="111" spans="1:13" x14ac:dyDescent="0.25">
      <c r="A111" s="11"/>
      <c r="B111" s="11"/>
      <c r="C111" s="17" t="s">
        <v>61</v>
      </c>
      <c r="D111" s="17" t="s">
        <v>62</v>
      </c>
      <c r="E111" s="75">
        <v>4451.38</v>
      </c>
      <c r="F111" s="8">
        <v>12665.5</v>
      </c>
      <c r="G111" s="8">
        <v>20000</v>
      </c>
      <c r="H111" s="8">
        <v>20000</v>
      </c>
      <c r="I111" s="8">
        <v>20000</v>
      </c>
      <c r="J111" s="8">
        <v>20000</v>
      </c>
      <c r="L111" s="83"/>
      <c r="M111" s="79"/>
    </row>
    <row r="112" spans="1:13" x14ac:dyDescent="0.25">
      <c r="A112" s="15"/>
      <c r="B112" s="15"/>
      <c r="C112" s="12" t="s">
        <v>72</v>
      </c>
      <c r="D112" s="12" t="s">
        <v>73</v>
      </c>
      <c r="E112" s="74"/>
      <c r="F112" s="8">
        <v>33800</v>
      </c>
      <c r="G112" s="8"/>
      <c r="H112" s="8"/>
      <c r="I112" s="8"/>
      <c r="J112" s="9"/>
      <c r="L112" s="84"/>
      <c r="M112" s="79"/>
    </row>
    <row r="113" spans="1:13" ht="25.5" x14ac:dyDescent="0.25">
      <c r="A113" s="11"/>
      <c r="B113" s="11"/>
      <c r="C113" s="12" t="s">
        <v>58</v>
      </c>
      <c r="D113" s="16" t="s">
        <v>59</v>
      </c>
      <c r="E113" s="76">
        <v>20182.93</v>
      </c>
      <c r="F113" s="8">
        <v>2520.8000000000002</v>
      </c>
      <c r="G113" s="8">
        <v>11000</v>
      </c>
      <c r="H113" s="8">
        <v>16000</v>
      </c>
      <c r="I113" s="8">
        <v>16000</v>
      </c>
      <c r="J113" s="8">
        <v>16000</v>
      </c>
      <c r="L113" s="83"/>
      <c r="M113" s="79"/>
    </row>
    <row r="114" spans="1:13" x14ac:dyDescent="0.25">
      <c r="A114" s="11"/>
      <c r="B114" s="26"/>
      <c r="C114" s="12" t="s">
        <v>70</v>
      </c>
      <c r="D114" s="12" t="s">
        <v>71</v>
      </c>
      <c r="E114" s="74"/>
      <c r="F114" s="8"/>
      <c r="G114" s="8"/>
      <c r="H114" s="8"/>
      <c r="I114" s="8"/>
      <c r="J114" s="8"/>
      <c r="L114" s="80"/>
      <c r="M114" s="79"/>
    </row>
    <row r="115" spans="1:13" x14ac:dyDescent="0.25">
      <c r="A115" s="11"/>
      <c r="B115" s="11"/>
      <c r="C115" s="12" t="s">
        <v>54</v>
      </c>
      <c r="D115" s="12" t="s">
        <v>55</v>
      </c>
      <c r="E115" s="74"/>
      <c r="F115" s="8"/>
      <c r="G115" s="8"/>
      <c r="H115" s="8"/>
      <c r="I115" s="8"/>
      <c r="J115" s="8"/>
      <c r="L115" s="80"/>
      <c r="M115" s="79"/>
    </row>
    <row r="116" spans="1:13" x14ac:dyDescent="0.25">
      <c r="A116" s="11"/>
      <c r="B116" s="26"/>
      <c r="C116" s="12" t="s">
        <v>56</v>
      </c>
      <c r="D116" s="12" t="s">
        <v>57</v>
      </c>
      <c r="E116" s="74"/>
      <c r="F116" s="8"/>
      <c r="G116" s="8"/>
      <c r="H116" s="8"/>
      <c r="I116" s="8"/>
      <c r="J116" s="8"/>
      <c r="L116" s="80"/>
      <c r="M116" s="79"/>
    </row>
    <row r="117" spans="1:13" s="44" customFormat="1" x14ac:dyDescent="0.25">
      <c r="A117" s="12"/>
      <c r="B117" s="17"/>
      <c r="C117" s="17" t="s">
        <v>65</v>
      </c>
      <c r="D117" s="17" t="s">
        <v>66</v>
      </c>
      <c r="E117" s="75"/>
      <c r="F117" s="43"/>
      <c r="G117" s="43"/>
      <c r="H117" s="43"/>
      <c r="I117" s="43"/>
      <c r="J117" s="43"/>
      <c r="L117" s="80"/>
      <c r="M117" s="81"/>
    </row>
    <row r="118" spans="1:13" x14ac:dyDescent="0.25">
      <c r="A118" s="15"/>
      <c r="B118" s="15"/>
      <c r="C118" s="12" t="s">
        <v>68</v>
      </c>
      <c r="D118" s="12" t="s">
        <v>69</v>
      </c>
      <c r="E118" s="74"/>
      <c r="F118" s="8"/>
      <c r="G118" s="8"/>
      <c r="H118" s="8"/>
      <c r="I118" s="8"/>
      <c r="J118" s="9"/>
      <c r="L118" s="79"/>
      <c r="M118" s="79"/>
    </row>
    <row r="119" spans="1:13" x14ac:dyDescent="0.25">
      <c r="A119" s="11"/>
      <c r="B119" s="26" t="s">
        <v>45</v>
      </c>
      <c r="C119" s="12"/>
      <c r="D119" s="12"/>
      <c r="E119" s="74"/>
      <c r="F119" s="8"/>
      <c r="G119" s="8"/>
      <c r="H119" s="8"/>
      <c r="I119" s="8"/>
      <c r="J119" s="8"/>
      <c r="L119" s="78"/>
      <c r="M119" s="79"/>
    </row>
    <row r="120" spans="1:13" x14ac:dyDescent="0.25">
      <c r="A120" s="11"/>
      <c r="B120" s="11"/>
      <c r="C120" s="12"/>
      <c r="D120" s="12"/>
      <c r="E120" s="74"/>
      <c r="F120" s="8"/>
      <c r="G120" s="8"/>
      <c r="H120" s="8"/>
      <c r="I120" s="8"/>
      <c r="J120" s="8"/>
      <c r="L120" s="79"/>
      <c r="M120" s="79"/>
    </row>
    <row r="121" spans="1:13" ht="25.5" x14ac:dyDescent="0.25">
      <c r="A121" s="15"/>
      <c r="B121" s="15">
        <v>45</v>
      </c>
      <c r="C121" s="15"/>
      <c r="D121" s="25" t="s">
        <v>77</v>
      </c>
      <c r="E121" s="72">
        <v>95792.27</v>
      </c>
      <c r="F121" s="88">
        <v>112247.46</v>
      </c>
      <c r="G121" s="88">
        <f>SUM(G123:G131)</f>
        <v>99896</v>
      </c>
      <c r="H121" s="88">
        <f>SUM(H123:H131)</f>
        <v>84495</v>
      </c>
      <c r="I121" s="88">
        <f>SUM(I123:I130)</f>
        <v>84495</v>
      </c>
      <c r="J121" s="130">
        <f>SUM(J123:J131)</f>
        <v>84495</v>
      </c>
      <c r="L121" s="79"/>
      <c r="M121" s="79"/>
    </row>
    <row r="122" spans="1:13" x14ac:dyDescent="0.25">
      <c r="A122" s="11"/>
      <c r="B122" s="11"/>
      <c r="C122" s="12" t="s">
        <v>67</v>
      </c>
      <c r="D122" s="12" t="s">
        <v>13</v>
      </c>
      <c r="E122" s="74"/>
      <c r="F122" s="8"/>
      <c r="G122" s="8"/>
      <c r="H122" s="8"/>
      <c r="I122" s="8"/>
      <c r="J122" s="8"/>
      <c r="L122" s="82"/>
      <c r="M122" s="79"/>
    </row>
    <row r="123" spans="1:13" x14ac:dyDescent="0.25">
      <c r="A123" s="11"/>
      <c r="B123" s="11"/>
      <c r="C123" s="17" t="s">
        <v>61</v>
      </c>
      <c r="D123" s="17" t="s">
        <v>62</v>
      </c>
      <c r="E123" s="75">
        <v>49282.8</v>
      </c>
      <c r="F123" s="8">
        <v>34848.379999999997</v>
      </c>
      <c r="G123" s="8">
        <v>30014</v>
      </c>
      <c r="H123" s="8">
        <v>50015</v>
      </c>
      <c r="I123" s="8">
        <v>50015</v>
      </c>
      <c r="J123" s="8">
        <v>50015</v>
      </c>
      <c r="L123" s="83"/>
      <c r="M123" s="79"/>
    </row>
    <row r="124" spans="1:13" x14ac:dyDescent="0.25">
      <c r="A124" s="15"/>
      <c r="B124" s="15"/>
      <c r="C124" s="12" t="s">
        <v>72</v>
      </c>
      <c r="D124" s="12" t="s">
        <v>73</v>
      </c>
      <c r="E124" s="74"/>
      <c r="F124" s="8">
        <v>14424.83</v>
      </c>
      <c r="G124" s="8">
        <v>45168</v>
      </c>
      <c r="H124" s="8"/>
      <c r="I124" s="8"/>
      <c r="J124" s="9"/>
      <c r="L124" s="84"/>
      <c r="M124" s="79"/>
    </row>
    <row r="125" spans="1:13" ht="25.5" x14ac:dyDescent="0.25">
      <c r="A125" s="11"/>
      <c r="B125" s="11"/>
      <c r="C125" s="12" t="s">
        <v>58</v>
      </c>
      <c r="D125" s="16" t="s">
        <v>59</v>
      </c>
      <c r="E125" s="76">
        <v>46081.39</v>
      </c>
      <c r="F125" s="8">
        <v>62710.85</v>
      </c>
      <c r="G125" s="8">
        <v>24050</v>
      </c>
      <c r="H125" s="8">
        <v>34050</v>
      </c>
      <c r="I125" s="8">
        <v>34050</v>
      </c>
      <c r="J125" s="8">
        <v>34050</v>
      </c>
      <c r="L125" s="83"/>
      <c r="M125" s="79"/>
    </row>
    <row r="126" spans="1:13" x14ac:dyDescent="0.25">
      <c r="A126" s="11"/>
      <c r="B126" s="26"/>
      <c r="C126" s="12" t="s">
        <v>70</v>
      </c>
      <c r="D126" s="12" t="s">
        <v>71</v>
      </c>
      <c r="E126" s="74"/>
      <c r="F126" s="8"/>
      <c r="G126" s="8"/>
      <c r="H126" s="8"/>
      <c r="I126" s="8"/>
      <c r="J126" s="8"/>
      <c r="L126" s="83"/>
      <c r="M126" s="79"/>
    </row>
    <row r="127" spans="1:13" x14ac:dyDescent="0.25">
      <c r="A127" s="11"/>
      <c r="B127" s="11"/>
      <c r="C127" s="12" t="s">
        <v>54</v>
      </c>
      <c r="D127" s="12" t="s">
        <v>55</v>
      </c>
      <c r="E127" s="74"/>
      <c r="F127" s="8"/>
      <c r="G127" s="8"/>
      <c r="H127" s="8"/>
      <c r="I127" s="8"/>
      <c r="J127" s="8"/>
      <c r="L127" s="83"/>
      <c r="M127" s="79"/>
    </row>
    <row r="128" spans="1:13" x14ac:dyDescent="0.25">
      <c r="A128" s="11"/>
      <c r="B128" s="26"/>
      <c r="C128" s="12" t="s">
        <v>56</v>
      </c>
      <c r="D128" s="12" t="s">
        <v>57</v>
      </c>
      <c r="E128" s="74"/>
      <c r="F128" s="8"/>
      <c r="G128" s="8"/>
      <c r="H128" s="8"/>
      <c r="I128" s="8"/>
      <c r="J128" s="8"/>
      <c r="L128" s="82"/>
      <c r="M128" s="79"/>
    </row>
    <row r="129" spans="1:13" s="44" customFormat="1" x14ac:dyDescent="0.25">
      <c r="A129" s="12"/>
      <c r="B129" s="17"/>
      <c r="C129" s="17" t="s">
        <v>65</v>
      </c>
      <c r="D129" s="17" t="s">
        <v>66</v>
      </c>
      <c r="E129" s="75"/>
      <c r="F129" s="43"/>
      <c r="G129" s="43"/>
      <c r="H129" s="43"/>
      <c r="I129" s="43"/>
      <c r="J129" s="43"/>
      <c r="L129" s="83"/>
      <c r="M129" s="81"/>
    </row>
    <row r="130" spans="1:13" x14ac:dyDescent="0.25">
      <c r="A130" s="15"/>
      <c r="B130" s="15"/>
      <c r="C130" s="12" t="s">
        <v>68</v>
      </c>
      <c r="D130" s="12" t="s">
        <v>69</v>
      </c>
      <c r="E130" s="74">
        <v>428.08</v>
      </c>
      <c r="F130" s="8">
        <v>263.39999999999998</v>
      </c>
      <c r="G130" s="8">
        <v>664</v>
      </c>
      <c r="H130" s="8">
        <v>430</v>
      </c>
      <c r="I130" s="8">
        <v>430</v>
      </c>
      <c r="J130" s="8">
        <v>430</v>
      </c>
      <c r="L130" s="85"/>
      <c r="M130" s="79"/>
    </row>
    <row r="131" spans="1:13" x14ac:dyDescent="0.25">
      <c r="A131" s="11"/>
      <c r="B131" s="26" t="s">
        <v>45</v>
      </c>
      <c r="C131" s="12"/>
      <c r="D131" s="12"/>
      <c r="E131" s="12"/>
      <c r="F131" s="8"/>
      <c r="G131" s="8"/>
      <c r="H131" s="8"/>
      <c r="I131" s="8"/>
      <c r="J131" s="8"/>
      <c r="L131" s="79"/>
      <c r="M131" s="79"/>
    </row>
    <row r="132" spans="1:13" x14ac:dyDescent="0.25">
      <c r="A132" s="11"/>
      <c r="B132" s="11"/>
      <c r="C132" s="12"/>
      <c r="D132" s="12"/>
      <c r="E132" s="12"/>
      <c r="F132" s="8"/>
      <c r="G132" s="8"/>
      <c r="H132" s="8"/>
      <c r="I132" s="8"/>
      <c r="J132" s="8"/>
      <c r="L132" s="86"/>
      <c r="M132" s="79"/>
    </row>
    <row r="133" spans="1:13" x14ac:dyDescent="0.25">
      <c r="L133" s="79"/>
      <c r="M133" s="79"/>
    </row>
    <row r="134" spans="1:13" x14ac:dyDescent="0.25">
      <c r="L134" s="79"/>
      <c r="M134" s="79"/>
    </row>
    <row r="135" spans="1:13" x14ac:dyDescent="0.25">
      <c r="L135" s="79"/>
      <c r="M135" s="79"/>
    </row>
    <row r="136" spans="1:13" x14ac:dyDescent="0.25">
      <c r="L136" s="79"/>
      <c r="M136" s="79"/>
    </row>
  </sheetData>
  <mergeCells count="5">
    <mergeCell ref="A1:J1"/>
    <mergeCell ref="A7:J7"/>
    <mergeCell ref="A5:J5"/>
    <mergeCell ref="A3:J3"/>
    <mergeCell ref="A32:J32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topLeftCell="A28" workbookViewId="0">
      <selection activeCell="C36" sqref="C36"/>
    </sheetView>
  </sheetViews>
  <sheetFormatPr defaultRowHeight="15" x14ac:dyDescent="0.25"/>
  <cols>
    <col min="1" max="1" width="37.7109375" style="47" customWidth="1"/>
    <col min="2" max="2" width="25.140625" style="47" customWidth="1"/>
    <col min="3" max="3" width="25.28515625" customWidth="1"/>
    <col min="4" max="4" width="24" customWidth="1"/>
    <col min="5" max="6" width="25.28515625" customWidth="1"/>
    <col min="7" max="7" width="21.140625" customWidth="1"/>
  </cols>
  <sheetData>
    <row r="1" spans="1:7" ht="42" customHeight="1" x14ac:dyDescent="0.25">
      <c r="A1" s="101" t="s">
        <v>49</v>
      </c>
      <c r="B1" s="101"/>
      <c r="C1" s="101"/>
      <c r="D1" s="101"/>
      <c r="E1" s="101"/>
      <c r="F1" s="101"/>
      <c r="G1" s="101"/>
    </row>
    <row r="2" spans="1:7" ht="18" customHeight="1" x14ac:dyDescent="0.25">
      <c r="A2" s="46"/>
      <c r="B2" s="46"/>
      <c r="C2" s="4"/>
      <c r="D2" s="4"/>
      <c r="E2" s="4"/>
      <c r="F2" s="4"/>
    </row>
    <row r="3" spans="1:7" ht="15.75" x14ac:dyDescent="0.25">
      <c r="A3" s="101" t="s">
        <v>28</v>
      </c>
      <c r="B3" s="101"/>
      <c r="C3" s="101"/>
      <c r="D3" s="101"/>
      <c r="E3" s="101"/>
      <c r="F3" s="101"/>
      <c r="G3" s="101"/>
    </row>
    <row r="4" spans="1:7" ht="18" x14ac:dyDescent="0.25">
      <c r="A4" s="46"/>
      <c r="B4" s="46"/>
      <c r="C4" s="4"/>
      <c r="D4" s="4"/>
      <c r="E4" s="5"/>
      <c r="F4" s="5"/>
    </row>
    <row r="5" spans="1:7" ht="18" customHeight="1" x14ac:dyDescent="0.25">
      <c r="A5" s="101" t="s">
        <v>8</v>
      </c>
      <c r="B5" s="101"/>
      <c r="C5" s="101"/>
      <c r="D5" s="101"/>
      <c r="E5" s="101"/>
      <c r="F5" s="101"/>
      <c r="G5" s="101"/>
    </row>
    <row r="6" spans="1:7" ht="18" x14ac:dyDescent="0.25">
      <c r="A6" s="46"/>
      <c r="B6" s="46"/>
      <c r="C6" s="4"/>
      <c r="D6" s="4"/>
      <c r="E6" s="5"/>
      <c r="F6" s="5"/>
    </row>
    <row r="7" spans="1:7" ht="15.75" customHeight="1" x14ac:dyDescent="0.25">
      <c r="A7" s="101" t="s">
        <v>21</v>
      </c>
      <c r="B7" s="101"/>
      <c r="C7" s="101"/>
      <c r="D7" s="101"/>
      <c r="E7" s="101"/>
      <c r="F7" s="101"/>
      <c r="G7" s="101"/>
    </row>
    <row r="8" spans="1:7" ht="18" x14ac:dyDescent="0.25">
      <c r="A8" s="46"/>
      <c r="B8" s="46"/>
      <c r="C8" s="4"/>
      <c r="D8" s="4"/>
      <c r="E8" s="5"/>
      <c r="F8" s="5"/>
    </row>
    <row r="9" spans="1:7" ht="25.5" x14ac:dyDescent="0.25">
      <c r="A9" s="19" t="s">
        <v>22</v>
      </c>
      <c r="B9" s="19" t="s">
        <v>130</v>
      </c>
      <c r="C9" s="19" t="s">
        <v>53</v>
      </c>
      <c r="D9" s="19" t="s">
        <v>128</v>
      </c>
      <c r="E9" s="19" t="s">
        <v>50</v>
      </c>
      <c r="F9" s="19" t="s">
        <v>42</v>
      </c>
      <c r="G9" s="19" t="s">
        <v>51</v>
      </c>
    </row>
    <row r="10" spans="1:7" ht="15.75" customHeight="1" x14ac:dyDescent="0.25">
      <c r="A10" s="10" t="s">
        <v>23</v>
      </c>
      <c r="B10" s="10"/>
      <c r="C10" s="8"/>
      <c r="D10" s="8"/>
      <c r="E10" s="8"/>
      <c r="F10" s="8"/>
      <c r="G10" s="8"/>
    </row>
    <row r="11" spans="1:7" ht="15.75" customHeight="1" x14ac:dyDescent="0.25">
      <c r="A11" s="49" t="s">
        <v>81</v>
      </c>
      <c r="B11" s="49"/>
      <c r="C11" s="8"/>
      <c r="D11" s="8"/>
      <c r="E11" s="8"/>
      <c r="F11" s="8"/>
      <c r="G11" s="8"/>
    </row>
    <row r="12" spans="1:7" s="44" customFormat="1" x14ac:dyDescent="0.25">
      <c r="A12" s="50" t="s">
        <v>82</v>
      </c>
      <c r="B12" s="50"/>
      <c r="C12" s="43"/>
      <c r="D12" s="43"/>
      <c r="E12" s="43"/>
      <c r="F12" s="43"/>
      <c r="G12" s="43"/>
    </row>
    <row r="13" spans="1:7" s="44" customFormat="1" x14ac:dyDescent="0.25">
      <c r="A13" s="50" t="s">
        <v>83</v>
      </c>
      <c r="B13" s="50"/>
      <c r="C13" s="43"/>
      <c r="D13" s="43"/>
      <c r="E13" s="43"/>
      <c r="F13" s="43"/>
      <c r="G13" s="43"/>
    </row>
    <row r="14" spans="1:7" s="44" customFormat="1" x14ac:dyDescent="0.25">
      <c r="A14" s="50" t="s">
        <v>84</v>
      </c>
      <c r="B14" s="50"/>
      <c r="C14" s="43"/>
      <c r="D14" s="43"/>
      <c r="E14" s="43"/>
      <c r="F14" s="43"/>
      <c r="G14" s="48"/>
    </row>
    <row r="15" spans="1:7" s="44" customFormat="1" x14ac:dyDescent="0.25">
      <c r="A15" s="50" t="s">
        <v>85</v>
      </c>
      <c r="B15" s="50"/>
      <c r="C15" s="43"/>
      <c r="D15" s="43"/>
      <c r="E15" s="43"/>
      <c r="F15" s="43"/>
      <c r="G15" s="48"/>
    </row>
    <row r="16" spans="1:7" s="44" customFormat="1" x14ac:dyDescent="0.25">
      <c r="A16" s="50" t="s">
        <v>86</v>
      </c>
      <c r="B16" s="50"/>
      <c r="C16" s="51"/>
      <c r="D16" s="51"/>
      <c r="E16" s="51"/>
      <c r="F16" s="51"/>
      <c r="G16" s="51"/>
    </row>
    <row r="17" spans="1:7" s="44" customFormat="1" ht="25.5" x14ac:dyDescent="0.25">
      <c r="A17" s="50" t="s">
        <v>87</v>
      </c>
      <c r="B17" s="50"/>
      <c r="C17" s="51"/>
      <c r="D17" s="51"/>
      <c r="E17" s="51"/>
      <c r="F17" s="51"/>
      <c r="G17" s="51"/>
    </row>
    <row r="18" spans="1:7" ht="25.5" x14ac:dyDescent="0.25">
      <c r="A18" s="49" t="s">
        <v>88</v>
      </c>
      <c r="B18" s="49"/>
      <c r="C18" s="52"/>
      <c r="D18" s="52"/>
      <c r="E18" s="52"/>
      <c r="F18" s="52"/>
      <c r="G18" s="52"/>
    </row>
    <row r="19" spans="1:7" s="44" customFormat="1" x14ac:dyDescent="0.25">
      <c r="A19" s="50" t="s">
        <v>89</v>
      </c>
      <c r="B19" s="50"/>
      <c r="C19" s="51"/>
      <c r="D19" s="51"/>
      <c r="E19" s="51"/>
      <c r="F19" s="51"/>
      <c r="G19" s="51"/>
    </row>
    <row r="20" spans="1:7" s="44" customFormat="1" x14ac:dyDescent="0.25">
      <c r="A20" s="50" t="s">
        <v>90</v>
      </c>
      <c r="B20" s="50"/>
      <c r="C20" s="51"/>
      <c r="D20" s="51"/>
      <c r="E20" s="51"/>
      <c r="F20" s="51"/>
      <c r="G20" s="51"/>
    </row>
    <row r="21" spans="1:7" s="44" customFormat="1" x14ac:dyDescent="0.25">
      <c r="A21" s="50" t="s">
        <v>91</v>
      </c>
      <c r="B21" s="50"/>
      <c r="C21" s="51"/>
      <c r="D21" s="51"/>
      <c r="E21" s="51"/>
      <c r="F21" s="51"/>
      <c r="G21" s="51"/>
    </row>
    <row r="22" spans="1:7" s="44" customFormat="1" x14ac:dyDescent="0.25">
      <c r="A22" s="50" t="s">
        <v>92</v>
      </c>
      <c r="B22" s="50"/>
      <c r="C22" s="51"/>
      <c r="D22" s="51"/>
      <c r="E22" s="51"/>
      <c r="F22" s="51"/>
      <c r="G22" s="51"/>
    </row>
    <row r="23" spans="1:7" s="44" customFormat="1" ht="25.5" x14ac:dyDescent="0.25">
      <c r="A23" s="50" t="s">
        <v>93</v>
      </c>
      <c r="B23" s="50"/>
      <c r="C23" s="51"/>
      <c r="D23" s="51"/>
      <c r="E23" s="51"/>
      <c r="F23" s="51"/>
      <c r="G23" s="51"/>
    </row>
    <row r="24" spans="1:7" s="44" customFormat="1" ht="25.5" x14ac:dyDescent="0.25">
      <c r="A24" s="50" t="s">
        <v>94</v>
      </c>
      <c r="B24" s="50"/>
      <c r="C24" s="51"/>
      <c r="D24" s="51"/>
      <c r="E24" s="51"/>
      <c r="F24" s="51"/>
      <c r="G24" s="51"/>
    </row>
    <row r="25" spans="1:7" x14ac:dyDescent="0.25">
      <c r="A25" s="49" t="s">
        <v>95</v>
      </c>
      <c r="B25" s="49"/>
      <c r="C25" s="52"/>
      <c r="D25" s="52"/>
      <c r="E25" s="52"/>
      <c r="F25" s="52"/>
      <c r="G25" s="52"/>
    </row>
    <row r="26" spans="1:7" s="44" customFormat="1" x14ac:dyDescent="0.25">
      <c r="A26" s="50" t="s">
        <v>96</v>
      </c>
      <c r="B26" s="50"/>
      <c r="C26" s="51"/>
      <c r="D26" s="51"/>
      <c r="E26" s="51"/>
      <c r="F26" s="51"/>
      <c r="G26" s="51"/>
    </row>
    <row r="27" spans="1:7" s="44" customFormat="1" x14ac:dyDescent="0.25">
      <c r="A27" s="50" t="s">
        <v>97</v>
      </c>
      <c r="B27" s="50"/>
      <c r="C27" s="51"/>
      <c r="D27" s="51"/>
      <c r="E27" s="51"/>
      <c r="F27" s="51"/>
      <c r="G27" s="51"/>
    </row>
    <row r="28" spans="1:7" s="44" customFormat="1" x14ac:dyDescent="0.25">
      <c r="A28" s="50" t="s">
        <v>98</v>
      </c>
      <c r="B28" s="50"/>
      <c r="C28" s="51"/>
      <c r="D28" s="51"/>
      <c r="E28" s="51"/>
      <c r="F28" s="51"/>
      <c r="G28" s="51"/>
    </row>
    <row r="29" spans="1:7" s="44" customFormat="1" x14ac:dyDescent="0.25">
      <c r="A29" s="50" t="s">
        <v>99</v>
      </c>
      <c r="B29" s="50"/>
      <c r="C29" s="51"/>
      <c r="D29" s="51"/>
      <c r="E29" s="51"/>
      <c r="F29" s="51"/>
      <c r="G29" s="51"/>
    </row>
    <row r="30" spans="1:7" s="44" customFormat="1" x14ac:dyDescent="0.25">
      <c r="A30" s="50" t="s">
        <v>100</v>
      </c>
      <c r="B30" s="50"/>
      <c r="C30" s="51"/>
      <c r="D30" s="51"/>
      <c r="E30" s="51"/>
      <c r="F30" s="51"/>
      <c r="G30" s="51"/>
    </row>
    <row r="31" spans="1:7" s="44" customFormat="1" ht="25.5" x14ac:dyDescent="0.25">
      <c r="A31" s="50" t="s">
        <v>101</v>
      </c>
      <c r="B31" s="50"/>
      <c r="C31" s="51"/>
      <c r="D31" s="51"/>
      <c r="E31" s="51"/>
      <c r="F31" s="51"/>
      <c r="G31" s="51"/>
    </row>
    <row r="32" spans="1:7" x14ac:dyDescent="0.25">
      <c r="A32" s="49" t="s">
        <v>102</v>
      </c>
      <c r="B32" s="49"/>
      <c r="C32" s="52"/>
      <c r="D32" s="52"/>
      <c r="E32" s="52"/>
      <c r="F32" s="52"/>
      <c r="G32" s="52"/>
    </row>
    <row r="33" spans="1:7" s="44" customFormat="1" x14ac:dyDescent="0.25">
      <c r="A33" s="50" t="s">
        <v>103</v>
      </c>
      <c r="B33" s="50"/>
      <c r="C33" s="51"/>
      <c r="D33" s="51"/>
      <c r="E33" s="51"/>
      <c r="F33" s="51"/>
      <c r="G33" s="51"/>
    </row>
    <row r="34" spans="1:7" s="44" customFormat="1" x14ac:dyDescent="0.25">
      <c r="A34" s="50" t="s">
        <v>104</v>
      </c>
      <c r="B34" s="50"/>
      <c r="C34" s="51"/>
      <c r="D34" s="51"/>
      <c r="E34" s="51"/>
      <c r="F34" s="51"/>
      <c r="G34" s="51"/>
    </row>
    <row r="35" spans="1:7" s="44" customFormat="1" x14ac:dyDescent="0.25">
      <c r="A35" s="50" t="s">
        <v>105</v>
      </c>
      <c r="B35" s="50"/>
      <c r="C35" s="51"/>
      <c r="D35" s="51"/>
      <c r="E35" s="51"/>
      <c r="F35" s="51"/>
      <c r="G35" s="51"/>
    </row>
    <row r="36" spans="1:7" s="44" customFormat="1" x14ac:dyDescent="0.25">
      <c r="A36" s="50" t="s">
        <v>106</v>
      </c>
      <c r="B36" s="50"/>
      <c r="C36" s="51"/>
      <c r="D36" s="51"/>
      <c r="E36" s="51"/>
      <c r="F36" s="51"/>
      <c r="G36" s="51"/>
    </row>
    <row r="37" spans="1:7" s="44" customFormat="1" ht="25.5" x14ac:dyDescent="0.25">
      <c r="A37" s="50" t="s">
        <v>107</v>
      </c>
      <c r="B37" s="50"/>
      <c r="C37" s="51"/>
      <c r="D37" s="51"/>
      <c r="E37" s="51"/>
      <c r="F37" s="51"/>
      <c r="G37" s="51"/>
    </row>
    <row r="38" spans="1:7" s="44" customFormat="1" ht="25.5" x14ac:dyDescent="0.25">
      <c r="A38" s="50" t="s">
        <v>108</v>
      </c>
      <c r="B38" s="50"/>
      <c r="C38" s="51"/>
      <c r="D38" s="51"/>
      <c r="E38" s="51"/>
      <c r="F38" s="51"/>
      <c r="G38" s="51"/>
    </row>
    <row r="39" spans="1:7" x14ac:dyDescent="0.25">
      <c r="A39" s="49" t="s">
        <v>109</v>
      </c>
      <c r="B39" s="49"/>
      <c r="C39" s="52"/>
      <c r="D39" s="52"/>
      <c r="E39" s="52"/>
      <c r="F39" s="52"/>
      <c r="G39" s="52"/>
    </row>
    <row r="40" spans="1:7" s="44" customFormat="1" x14ac:dyDescent="0.25">
      <c r="A40" s="50" t="s">
        <v>110</v>
      </c>
      <c r="B40" s="50"/>
      <c r="C40" s="51"/>
      <c r="D40" s="51"/>
      <c r="E40" s="51"/>
      <c r="F40" s="51"/>
      <c r="G40" s="51"/>
    </row>
    <row r="41" spans="1:7" s="44" customFormat="1" x14ac:dyDescent="0.25">
      <c r="A41" s="50" t="s">
        <v>111</v>
      </c>
      <c r="B41" s="50"/>
      <c r="C41" s="51"/>
      <c r="D41" s="51"/>
      <c r="E41" s="51"/>
      <c r="F41" s="51"/>
      <c r="G41" s="51"/>
    </row>
    <row r="42" spans="1:7" s="44" customFormat="1" ht="25.5" x14ac:dyDescent="0.25">
      <c r="A42" s="50" t="s">
        <v>112</v>
      </c>
      <c r="B42" s="50"/>
      <c r="C42" s="51"/>
      <c r="D42" s="51"/>
      <c r="E42" s="51"/>
      <c r="F42" s="51"/>
      <c r="G42" s="51"/>
    </row>
    <row r="43" spans="1:7" s="44" customFormat="1" x14ac:dyDescent="0.25">
      <c r="A43" s="50" t="s">
        <v>113</v>
      </c>
      <c r="B43" s="50"/>
      <c r="C43" s="51"/>
      <c r="D43" s="51"/>
      <c r="E43" s="51"/>
      <c r="F43" s="51"/>
      <c r="G43" s="51"/>
    </row>
    <row r="44" spans="1:7" s="44" customFormat="1" ht="25.5" x14ac:dyDescent="0.25">
      <c r="A44" s="50" t="s">
        <v>114</v>
      </c>
      <c r="B44" s="50"/>
      <c r="C44" s="51"/>
      <c r="D44" s="51"/>
      <c r="E44" s="51"/>
      <c r="F44" s="51"/>
      <c r="G44" s="51"/>
    </row>
    <row r="45" spans="1:7" s="44" customFormat="1" x14ac:dyDescent="0.25">
      <c r="A45" s="50" t="s">
        <v>115</v>
      </c>
      <c r="B45" s="91">
        <v>2110812</v>
      </c>
      <c r="C45" s="90">
        <v>2317075</v>
      </c>
      <c r="D45" s="90">
        <v>2220308</v>
      </c>
      <c r="E45" s="90">
        <v>2285839</v>
      </c>
      <c r="F45" s="90">
        <v>2285839</v>
      </c>
      <c r="G45" s="90">
        <v>2285839</v>
      </c>
    </row>
    <row r="46" spans="1:7" s="44" customFormat="1" x14ac:dyDescent="0.25">
      <c r="A46" s="50" t="s">
        <v>116</v>
      </c>
      <c r="B46" s="50"/>
      <c r="C46" s="51"/>
      <c r="D46" s="51"/>
      <c r="E46" s="51"/>
      <c r="F46" s="51"/>
      <c r="G46" s="51"/>
    </row>
    <row r="47" spans="1:7" s="44" customFormat="1" ht="25.5" x14ac:dyDescent="0.25">
      <c r="A47" s="50" t="s">
        <v>117</v>
      </c>
      <c r="B47" s="50"/>
      <c r="C47" s="51"/>
      <c r="D47" s="51"/>
      <c r="E47" s="51"/>
      <c r="F47" s="51"/>
      <c r="G47" s="51"/>
    </row>
    <row r="48" spans="1:7" x14ac:dyDescent="0.25">
      <c r="A48" s="49" t="s">
        <v>118</v>
      </c>
      <c r="B48" s="49"/>
      <c r="C48" s="52"/>
      <c r="D48" s="52"/>
      <c r="E48" s="52"/>
      <c r="F48" s="52"/>
      <c r="G48" s="52"/>
    </row>
    <row r="49" spans="1:7" s="44" customFormat="1" x14ac:dyDescent="0.25">
      <c r="A49" s="50" t="s">
        <v>119</v>
      </c>
      <c r="B49" s="50"/>
      <c r="C49" s="51"/>
      <c r="D49" s="51"/>
      <c r="E49" s="51"/>
      <c r="F49" s="51"/>
      <c r="G49" s="51"/>
    </row>
    <row r="50" spans="1:7" s="44" customFormat="1" x14ac:dyDescent="0.25">
      <c r="A50" s="50" t="s">
        <v>120</v>
      </c>
      <c r="B50" s="50"/>
      <c r="C50" s="51"/>
      <c r="D50" s="51"/>
      <c r="E50" s="51"/>
      <c r="F50" s="51"/>
      <c r="G50" s="51"/>
    </row>
    <row r="51" spans="1:7" s="44" customFormat="1" x14ac:dyDescent="0.25">
      <c r="A51" s="50" t="s">
        <v>121</v>
      </c>
      <c r="B51" s="50"/>
      <c r="C51" s="51"/>
      <c r="D51" s="51"/>
      <c r="E51" s="51"/>
      <c r="F51" s="51"/>
      <c r="G51" s="51"/>
    </row>
    <row r="52" spans="1:7" s="44" customFormat="1" x14ac:dyDescent="0.25">
      <c r="A52" s="50" t="s">
        <v>122</v>
      </c>
      <c r="B52" s="50"/>
      <c r="C52" s="51"/>
      <c r="D52" s="51"/>
      <c r="E52" s="51"/>
      <c r="F52" s="51"/>
      <c r="G52" s="51"/>
    </row>
    <row r="53" spans="1:7" s="44" customFormat="1" x14ac:dyDescent="0.25">
      <c r="A53" s="50" t="s">
        <v>123</v>
      </c>
      <c r="B53" s="50"/>
      <c r="C53" s="51"/>
      <c r="D53" s="51"/>
      <c r="E53" s="51"/>
      <c r="F53" s="51"/>
      <c r="G53" s="51"/>
    </row>
    <row r="54" spans="1:7" s="44" customFormat="1" x14ac:dyDescent="0.25">
      <c r="A54" s="50" t="s">
        <v>124</v>
      </c>
      <c r="B54" s="50"/>
      <c r="C54" s="51"/>
      <c r="D54" s="51"/>
      <c r="E54" s="51"/>
      <c r="F54" s="51"/>
      <c r="G54" s="51"/>
    </row>
    <row r="55" spans="1:7" s="44" customFormat="1" ht="38.25" x14ac:dyDescent="0.25">
      <c r="A55" s="50" t="s">
        <v>125</v>
      </c>
      <c r="B55" s="50"/>
      <c r="C55" s="51"/>
      <c r="D55" s="51"/>
      <c r="E55" s="51"/>
      <c r="F55" s="51"/>
      <c r="G55" s="51"/>
    </row>
    <row r="56" spans="1:7" s="44" customFormat="1" x14ac:dyDescent="0.25">
      <c r="A56" s="50" t="s">
        <v>126</v>
      </c>
      <c r="B56" s="50"/>
      <c r="C56" s="51"/>
      <c r="D56" s="51"/>
      <c r="E56" s="51"/>
      <c r="F56" s="51"/>
      <c r="G56" s="51"/>
    </row>
    <row r="57" spans="1:7" s="44" customFormat="1" ht="25.5" x14ac:dyDescent="0.25">
      <c r="A57" s="50" t="s">
        <v>127</v>
      </c>
      <c r="B57" s="50"/>
      <c r="C57" s="51"/>
      <c r="D57" s="51"/>
      <c r="E57" s="51"/>
      <c r="F57" s="51"/>
      <c r="G57" s="51"/>
    </row>
    <row r="58" spans="1:7" x14ac:dyDescent="0.25">
      <c r="A58" s="53" t="s">
        <v>45</v>
      </c>
      <c r="B58" s="53"/>
      <c r="C58" s="51"/>
      <c r="D58" s="51"/>
      <c r="E58" s="51"/>
      <c r="F58" s="51"/>
      <c r="G58" s="51"/>
    </row>
  </sheetData>
  <mergeCells count="4">
    <mergeCell ref="A7:G7"/>
    <mergeCell ref="A5:G5"/>
    <mergeCell ref="A3:G3"/>
    <mergeCell ref="A1:G1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E8" sqref="E8:E24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4" width="41" bestFit="1" customWidth="1"/>
    <col min="5" max="5" width="22.42578125" customWidth="1"/>
    <col min="6" max="6" width="25.28515625" customWidth="1"/>
    <col min="7" max="7" width="23.140625" customWidth="1"/>
    <col min="8" max="8" width="25.28515625" customWidth="1"/>
    <col min="9" max="9" width="21.5703125" customWidth="1"/>
    <col min="10" max="10" width="20.28515625" customWidth="1"/>
  </cols>
  <sheetData>
    <row r="1" spans="1:10" ht="42" customHeight="1" x14ac:dyDescent="0.25">
      <c r="A1" s="101" t="s">
        <v>49</v>
      </c>
      <c r="B1" s="101"/>
      <c r="C1" s="101"/>
      <c r="D1" s="101"/>
      <c r="E1" s="101"/>
      <c r="F1" s="101"/>
      <c r="G1" s="101"/>
      <c r="H1" s="101"/>
      <c r="I1" s="101"/>
      <c r="J1" s="101"/>
    </row>
    <row r="2" spans="1:10" ht="18" customHeight="1" x14ac:dyDescent="0.25">
      <c r="A2" s="4"/>
      <c r="B2" s="4"/>
      <c r="C2" s="4"/>
      <c r="D2" s="4"/>
      <c r="E2" s="23"/>
      <c r="F2" s="4"/>
      <c r="G2" s="4"/>
      <c r="H2" s="4"/>
      <c r="I2" s="4"/>
    </row>
    <row r="3" spans="1:10" ht="15.75" customHeight="1" x14ac:dyDescent="0.25">
      <c r="A3" s="101" t="s">
        <v>28</v>
      </c>
      <c r="B3" s="101"/>
      <c r="C3" s="101"/>
      <c r="D3" s="101"/>
      <c r="E3" s="101"/>
      <c r="F3" s="101"/>
      <c r="G3" s="101"/>
      <c r="H3" s="101"/>
      <c r="I3" s="101"/>
      <c r="J3" s="101"/>
    </row>
    <row r="4" spans="1:10" ht="18" x14ac:dyDescent="0.25">
      <c r="A4" s="4"/>
      <c r="B4" s="4"/>
      <c r="C4" s="4"/>
      <c r="D4" s="4"/>
      <c r="E4" s="23"/>
      <c r="F4" s="4"/>
      <c r="G4" s="4"/>
      <c r="H4" s="5"/>
      <c r="I4" s="5"/>
    </row>
    <row r="5" spans="1:10" ht="18" customHeight="1" x14ac:dyDescent="0.25">
      <c r="A5" s="101" t="s">
        <v>24</v>
      </c>
      <c r="B5" s="101"/>
      <c r="C5" s="101"/>
      <c r="D5" s="101"/>
      <c r="E5" s="101"/>
      <c r="F5" s="101"/>
      <c r="G5" s="101"/>
      <c r="H5" s="101"/>
      <c r="I5" s="101"/>
      <c r="J5" s="101"/>
    </row>
    <row r="6" spans="1:10" ht="18" x14ac:dyDescent="0.25">
      <c r="A6" s="4"/>
      <c r="B6" s="4"/>
      <c r="C6" s="4"/>
      <c r="D6" s="4"/>
      <c r="E6" s="23"/>
      <c r="F6" s="4"/>
      <c r="G6" s="4"/>
      <c r="H6" s="5"/>
      <c r="I6" s="5"/>
    </row>
    <row r="7" spans="1:10" ht="25.5" x14ac:dyDescent="0.25">
      <c r="A7" s="19" t="s">
        <v>9</v>
      </c>
      <c r="B7" s="18" t="s">
        <v>10</v>
      </c>
      <c r="C7" s="18" t="s">
        <v>11</v>
      </c>
      <c r="D7" s="18" t="s">
        <v>48</v>
      </c>
      <c r="E7" s="18" t="s">
        <v>130</v>
      </c>
      <c r="F7" s="19" t="s">
        <v>53</v>
      </c>
      <c r="G7" s="19" t="s">
        <v>128</v>
      </c>
      <c r="H7" s="19" t="s">
        <v>50</v>
      </c>
      <c r="I7" s="19" t="s">
        <v>42</v>
      </c>
      <c r="J7" s="19" t="s">
        <v>51</v>
      </c>
    </row>
    <row r="8" spans="1:10" ht="25.5" x14ac:dyDescent="0.25">
      <c r="A8" s="10">
        <v>8</v>
      </c>
      <c r="B8" s="10"/>
      <c r="C8" s="10"/>
      <c r="D8" s="10" t="s">
        <v>25</v>
      </c>
      <c r="E8" s="13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</row>
    <row r="9" spans="1:10" s="45" customFormat="1" ht="25.5" x14ac:dyDescent="0.25">
      <c r="A9" s="15"/>
      <c r="B9" s="15">
        <v>81</v>
      </c>
      <c r="C9" s="15"/>
      <c r="D9" s="15" t="s">
        <v>80</v>
      </c>
      <c r="E9" s="13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</row>
    <row r="10" spans="1:10" x14ac:dyDescent="0.25">
      <c r="A10" s="10"/>
      <c r="B10" s="10"/>
      <c r="C10" s="17" t="s">
        <v>61</v>
      </c>
      <c r="D10" s="17" t="s">
        <v>62</v>
      </c>
      <c r="E10" s="13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</row>
    <row r="11" spans="1:10" x14ac:dyDescent="0.25">
      <c r="A11" s="10"/>
      <c r="B11" s="26" t="s">
        <v>45</v>
      </c>
      <c r="C11" s="17"/>
      <c r="D11" s="17"/>
      <c r="E11" s="13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</row>
    <row r="12" spans="1:10" x14ac:dyDescent="0.25">
      <c r="A12" s="10"/>
      <c r="B12" s="15">
        <v>84</v>
      </c>
      <c r="C12" s="15"/>
      <c r="D12" s="15" t="s">
        <v>32</v>
      </c>
      <c r="E12" s="13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</row>
    <row r="13" spans="1:10" ht="25.5" x14ac:dyDescent="0.25">
      <c r="A13" s="11"/>
      <c r="B13" s="11"/>
      <c r="C13" s="12" t="s">
        <v>78</v>
      </c>
      <c r="D13" s="16" t="s">
        <v>79</v>
      </c>
      <c r="E13" s="13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</row>
    <row r="14" spans="1:10" ht="25.5" x14ac:dyDescent="0.25">
      <c r="A14" s="13">
        <v>5</v>
      </c>
      <c r="B14" s="14"/>
      <c r="C14" s="14"/>
      <c r="D14" s="24" t="s">
        <v>26</v>
      </c>
      <c r="E14" s="13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</row>
    <row r="15" spans="1:10" ht="25.5" x14ac:dyDescent="0.25">
      <c r="A15" s="15"/>
      <c r="B15" s="15">
        <v>54</v>
      </c>
      <c r="C15" s="15"/>
      <c r="D15" s="25" t="s">
        <v>33</v>
      </c>
      <c r="E15" s="13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</row>
    <row r="16" spans="1:10" x14ac:dyDescent="0.25">
      <c r="A16" s="11"/>
      <c r="B16" s="11"/>
      <c r="C16" s="12" t="s">
        <v>67</v>
      </c>
      <c r="D16" s="12" t="s">
        <v>13</v>
      </c>
      <c r="E16" s="13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</row>
    <row r="17" spans="1:10" x14ac:dyDescent="0.25">
      <c r="A17" s="11"/>
      <c r="B17" s="11"/>
      <c r="C17" s="17" t="s">
        <v>61</v>
      </c>
      <c r="D17" s="17" t="s">
        <v>62</v>
      </c>
      <c r="E17" s="13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</row>
    <row r="18" spans="1:10" x14ac:dyDescent="0.25">
      <c r="A18" s="15"/>
      <c r="B18" s="15"/>
      <c r="C18" s="12" t="s">
        <v>72</v>
      </c>
      <c r="D18" s="12" t="s">
        <v>73</v>
      </c>
      <c r="E18" s="13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</row>
    <row r="19" spans="1:10" ht="25.5" x14ac:dyDescent="0.25">
      <c r="A19" s="11"/>
      <c r="B19" s="11"/>
      <c r="C19" s="12" t="s">
        <v>58</v>
      </c>
      <c r="D19" s="16" t="s">
        <v>59</v>
      </c>
      <c r="E19" s="13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</row>
    <row r="20" spans="1:10" x14ac:dyDescent="0.25">
      <c r="A20" s="11"/>
      <c r="B20" s="26"/>
      <c r="C20" s="12" t="s">
        <v>70</v>
      </c>
      <c r="D20" s="12" t="s">
        <v>71</v>
      </c>
      <c r="E20" s="13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</row>
    <row r="21" spans="1:10" x14ac:dyDescent="0.25">
      <c r="A21" s="11"/>
      <c r="B21" s="11"/>
      <c r="C21" s="12" t="s">
        <v>54</v>
      </c>
      <c r="D21" s="12" t="s">
        <v>55</v>
      </c>
      <c r="E21" s="13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</row>
    <row r="22" spans="1:10" x14ac:dyDescent="0.25">
      <c r="A22" s="11"/>
      <c r="B22" s="26"/>
      <c r="C22" s="12" t="s">
        <v>56</v>
      </c>
      <c r="D22" s="12" t="s">
        <v>57</v>
      </c>
      <c r="E22" s="13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</row>
    <row r="23" spans="1:10" s="44" customFormat="1" x14ac:dyDescent="0.25">
      <c r="A23" s="12"/>
      <c r="B23" s="17"/>
      <c r="C23" s="17" t="s">
        <v>65</v>
      </c>
      <c r="D23" s="17" t="s">
        <v>66</v>
      </c>
      <c r="E23" s="13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</row>
    <row r="24" spans="1:10" x14ac:dyDescent="0.25">
      <c r="A24" s="15"/>
      <c r="B24" s="15"/>
      <c r="C24" s="12" t="s">
        <v>68</v>
      </c>
      <c r="D24" s="12" t="s">
        <v>69</v>
      </c>
      <c r="E24" s="13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</row>
  </sheetData>
  <mergeCells count="3">
    <mergeCell ref="A5:J5"/>
    <mergeCell ref="A3:J3"/>
    <mergeCell ref="A1:J1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M16" sqref="M16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5" width="21.28515625" customWidth="1"/>
    <col min="6" max="7" width="25.28515625" customWidth="1"/>
    <col min="8" max="8" width="22.7109375" customWidth="1"/>
    <col min="9" max="9" width="22.140625" customWidth="1"/>
    <col min="10" max="10" width="19" customWidth="1"/>
  </cols>
  <sheetData>
    <row r="1" spans="1:10" ht="42" customHeight="1" x14ac:dyDescent="0.25">
      <c r="A1" s="101" t="s">
        <v>49</v>
      </c>
      <c r="B1" s="101"/>
      <c r="C1" s="101"/>
      <c r="D1" s="101"/>
      <c r="E1" s="101"/>
      <c r="F1" s="101"/>
      <c r="G1" s="101"/>
      <c r="H1" s="101"/>
      <c r="I1" s="101"/>
      <c r="J1" s="101"/>
    </row>
    <row r="2" spans="1:10" ht="18" x14ac:dyDescent="0.25">
      <c r="A2" s="4"/>
      <c r="B2" s="4"/>
      <c r="C2" s="4"/>
      <c r="D2" s="4"/>
      <c r="E2" s="23"/>
      <c r="F2" s="4"/>
      <c r="G2" s="4"/>
      <c r="H2" s="5"/>
      <c r="I2" s="5"/>
    </row>
    <row r="3" spans="1:10" ht="18" customHeight="1" x14ac:dyDescent="0.25">
      <c r="A3" s="101" t="s">
        <v>27</v>
      </c>
      <c r="B3" s="101"/>
      <c r="C3" s="101"/>
      <c r="D3" s="101"/>
      <c r="E3" s="101"/>
      <c r="F3" s="101"/>
      <c r="G3" s="101"/>
      <c r="H3" s="101"/>
      <c r="I3" s="101"/>
      <c r="J3" s="101"/>
    </row>
    <row r="4" spans="1:10" ht="18" x14ac:dyDescent="0.25">
      <c r="A4" s="4"/>
      <c r="B4" s="4"/>
      <c r="C4" s="4"/>
      <c r="D4" s="4"/>
      <c r="E4" s="23"/>
      <c r="F4" s="4"/>
      <c r="G4" s="4"/>
      <c r="H4" s="5"/>
      <c r="I4" s="5"/>
    </row>
    <row r="5" spans="1:10" ht="25.5" x14ac:dyDescent="0.25">
      <c r="A5" s="118" t="s">
        <v>29</v>
      </c>
      <c r="B5" s="119"/>
      <c r="C5" s="120"/>
      <c r="D5" s="18" t="s">
        <v>30</v>
      </c>
      <c r="E5" s="18" t="s">
        <v>130</v>
      </c>
      <c r="F5" s="19" t="s">
        <v>53</v>
      </c>
      <c r="G5" s="19" t="s">
        <v>128</v>
      </c>
      <c r="H5" s="19" t="s">
        <v>50</v>
      </c>
      <c r="I5" s="19" t="s">
        <v>42</v>
      </c>
      <c r="J5" s="19" t="s">
        <v>51</v>
      </c>
    </row>
    <row r="6" spans="1:10" x14ac:dyDescent="0.25">
      <c r="A6" s="115" t="s">
        <v>34</v>
      </c>
      <c r="B6" s="116"/>
      <c r="C6" s="117"/>
      <c r="D6" s="28" t="s">
        <v>35</v>
      </c>
      <c r="E6" s="131">
        <v>2110812.19</v>
      </c>
      <c r="F6" s="136">
        <v>2220308</v>
      </c>
      <c r="G6" s="136">
        <v>2220308.92</v>
      </c>
      <c r="H6" s="136">
        <v>2285839.1</v>
      </c>
      <c r="I6" s="136">
        <v>2285839.1</v>
      </c>
      <c r="J6" s="136">
        <v>2285839</v>
      </c>
    </row>
    <row r="7" spans="1:10" x14ac:dyDescent="0.25">
      <c r="A7" s="115" t="s">
        <v>36</v>
      </c>
      <c r="B7" s="116"/>
      <c r="C7" s="117"/>
      <c r="D7" s="28" t="s">
        <v>37</v>
      </c>
      <c r="E7" s="131"/>
      <c r="F7" s="136"/>
      <c r="G7" s="136"/>
      <c r="H7" s="136"/>
      <c r="I7" s="136"/>
      <c r="J7" s="136"/>
    </row>
    <row r="8" spans="1:10" x14ac:dyDescent="0.25">
      <c r="A8" s="121" t="s">
        <v>38</v>
      </c>
      <c r="B8" s="122"/>
      <c r="C8" s="123"/>
      <c r="D8" s="39" t="s">
        <v>39</v>
      </c>
      <c r="E8" s="133"/>
      <c r="F8" s="132"/>
      <c r="G8" s="132"/>
      <c r="H8" s="132"/>
      <c r="I8" s="132"/>
      <c r="J8" s="134"/>
    </row>
    <row r="9" spans="1:10" x14ac:dyDescent="0.25">
      <c r="A9" s="124">
        <v>3</v>
      </c>
      <c r="B9" s="125"/>
      <c r="C9" s="126"/>
      <c r="D9" s="27" t="s">
        <v>17</v>
      </c>
      <c r="E9" s="135"/>
      <c r="F9" s="132"/>
      <c r="G9" s="132"/>
      <c r="H9" s="132"/>
      <c r="I9" s="132"/>
      <c r="J9" s="134"/>
    </row>
    <row r="10" spans="1:10" x14ac:dyDescent="0.25">
      <c r="A10" s="127">
        <v>31</v>
      </c>
      <c r="B10" s="128"/>
      <c r="C10" s="129"/>
      <c r="D10" s="27" t="s">
        <v>18</v>
      </c>
      <c r="E10" s="135">
        <v>1024826.86</v>
      </c>
      <c r="F10" s="132">
        <v>1056200</v>
      </c>
      <c r="G10" s="132">
        <v>1056200</v>
      </c>
      <c r="H10" s="132">
        <v>1123200</v>
      </c>
      <c r="I10" s="132">
        <v>1123200</v>
      </c>
      <c r="J10" s="134">
        <v>1123200</v>
      </c>
    </row>
    <row r="11" spans="1:10" x14ac:dyDescent="0.25">
      <c r="A11" s="127">
        <v>32</v>
      </c>
      <c r="B11" s="128"/>
      <c r="C11" s="129"/>
      <c r="D11" s="27" t="s">
        <v>31</v>
      </c>
      <c r="E11" s="135">
        <v>859314.55</v>
      </c>
      <c r="F11" s="132">
        <v>973487.92</v>
      </c>
      <c r="G11" s="132">
        <v>973487.92</v>
      </c>
      <c r="H11" s="132">
        <v>982420.1</v>
      </c>
      <c r="I11" s="132">
        <v>982420.1</v>
      </c>
      <c r="J11" s="134">
        <v>982420.1</v>
      </c>
    </row>
    <row r="12" spans="1:10" x14ac:dyDescent="0.25">
      <c r="A12" s="115" t="s">
        <v>34</v>
      </c>
      <c r="B12" s="116"/>
      <c r="C12" s="117"/>
      <c r="D12" s="70" t="s">
        <v>35</v>
      </c>
      <c r="E12" s="135"/>
      <c r="F12" s="132"/>
      <c r="G12" s="132"/>
      <c r="H12" s="132"/>
      <c r="I12" s="132"/>
      <c r="J12" s="134"/>
    </row>
    <row r="13" spans="1:10" x14ac:dyDescent="0.25">
      <c r="A13" s="115" t="s">
        <v>36</v>
      </c>
      <c r="B13" s="116"/>
      <c r="C13" s="117"/>
      <c r="D13" s="70" t="s">
        <v>37</v>
      </c>
      <c r="E13" s="135"/>
      <c r="F13" s="132"/>
      <c r="G13" s="132"/>
      <c r="H13" s="132"/>
      <c r="I13" s="132"/>
      <c r="J13" s="134"/>
    </row>
    <row r="14" spans="1:10" x14ac:dyDescent="0.25">
      <c r="A14" s="121" t="s">
        <v>38</v>
      </c>
      <c r="B14" s="122"/>
      <c r="C14" s="123"/>
      <c r="D14" s="71" t="s">
        <v>39</v>
      </c>
      <c r="E14" s="135"/>
      <c r="F14" s="132"/>
      <c r="G14" s="132"/>
      <c r="H14" s="132"/>
      <c r="I14" s="132"/>
      <c r="J14" s="134"/>
    </row>
    <row r="15" spans="1:10" x14ac:dyDescent="0.25">
      <c r="A15" s="124">
        <v>3</v>
      </c>
      <c r="B15" s="125"/>
      <c r="C15" s="126"/>
      <c r="D15" s="69" t="s">
        <v>17</v>
      </c>
      <c r="E15" s="135"/>
      <c r="F15" s="132"/>
      <c r="G15" s="132"/>
      <c r="H15" s="132"/>
      <c r="I15" s="132"/>
      <c r="J15" s="134"/>
    </row>
    <row r="16" spans="1:10" x14ac:dyDescent="0.25">
      <c r="A16" s="127">
        <v>32</v>
      </c>
      <c r="B16" s="128"/>
      <c r="C16" s="129"/>
      <c r="D16" s="69" t="s">
        <v>31</v>
      </c>
      <c r="E16" s="135">
        <v>106244.2</v>
      </c>
      <c r="F16" s="132">
        <v>109725</v>
      </c>
      <c r="G16" s="132">
        <v>59725</v>
      </c>
      <c r="H16" s="132">
        <v>59725</v>
      </c>
      <c r="I16" s="132">
        <v>59725</v>
      </c>
      <c r="J16" s="134">
        <v>59725</v>
      </c>
    </row>
    <row r="17" spans="1:10" x14ac:dyDescent="0.25">
      <c r="A17" s="115" t="s">
        <v>34</v>
      </c>
      <c r="B17" s="116"/>
      <c r="C17" s="117"/>
      <c r="D17" s="28" t="s">
        <v>35</v>
      </c>
      <c r="E17" s="131"/>
      <c r="F17" s="132"/>
      <c r="G17" s="132"/>
      <c r="H17" s="132"/>
      <c r="I17" s="132"/>
      <c r="J17" s="132"/>
    </row>
    <row r="18" spans="1:10" ht="14.25" customHeight="1" x14ac:dyDescent="0.25">
      <c r="A18" s="115" t="s">
        <v>36</v>
      </c>
      <c r="B18" s="116"/>
      <c r="C18" s="117"/>
      <c r="D18" s="70" t="s">
        <v>37</v>
      </c>
      <c r="E18" s="131"/>
      <c r="F18" s="132"/>
      <c r="G18" s="132"/>
      <c r="H18" s="132"/>
      <c r="I18" s="132"/>
      <c r="J18" s="132"/>
    </row>
    <row r="19" spans="1:10" ht="15" customHeight="1" x14ac:dyDescent="0.25">
      <c r="A19" s="121" t="s">
        <v>38</v>
      </c>
      <c r="B19" s="122"/>
      <c r="C19" s="123"/>
      <c r="D19" s="39" t="s">
        <v>39</v>
      </c>
      <c r="E19" s="133"/>
      <c r="F19" s="132"/>
      <c r="G19" s="132"/>
      <c r="H19" s="132"/>
      <c r="I19" s="132"/>
      <c r="J19" s="134"/>
    </row>
    <row r="20" spans="1:10" ht="25.5" x14ac:dyDescent="0.25">
      <c r="A20" s="124">
        <v>4</v>
      </c>
      <c r="B20" s="125"/>
      <c r="C20" s="126"/>
      <c r="D20" s="27" t="s">
        <v>19</v>
      </c>
      <c r="E20" s="135"/>
      <c r="F20" s="132"/>
      <c r="G20" s="132"/>
      <c r="H20" s="132"/>
      <c r="I20" s="132"/>
      <c r="J20" s="134"/>
    </row>
    <row r="21" spans="1:10" ht="25.5" x14ac:dyDescent="0.25">
      <c r="A21" s="127">
        <v>45</v>
      </c>
      <c r="B21" s="128"/>
      <c r="C21" s="129"/>
      <c r="D21" s="27" t="s">
        <v>47</v>
      </c>
      <c r="E21" s="135">
        <v>120426.58</v>
      </c>
      <c r="F21" s="132">
        <v>130896</v>
      </c>
      <c r="G21" s="132">
        <v>130896</v>
      </c>
      <c r="H21" s="132">
        <v>120494</v>
      </c>
      <c r="I21" s="132">
        <v>120494</v>
      </c>
      <c r="J21" s="134">
        <v>120494</v>
      </c>
    </row>
    <row r="25" spans="1:10" x14ac:dyDescent="0.25">
      <c r="E25" s="137"/>
      <c r="F25" s="137"/>
    </row>
    <row r="26" spans="1:10" x14ac:dyDescent="0.25">
      <c r="F26" s="137"/>
      <c r="G26" s="137"/>
      <c r="H26" s="137"/>
    </row>
  </sheetData>
  <mergeCells count="19">
    <mergeCell ref="A12:C12"/>
    <mergeCell ref="A13:C13"/>
    <mergeCell ref="A14:C14"/>
    <mergeCell ref="A15:C15"/>
    <mergeCell ref="A16:C16"/>
    <mergeCell ref="A20:C20"/>
    <mergeCell ref="A21:C21"/>
    <mergeCell ref="A17:C17"/>
    <mergeCell ref="A18:C18"/>
    <mergeCell ref="A19:C19"/>
    <mergeCell ref="A8:C8"/>
    <mergeCell ref="A9:C9"/>
    <mergeCell ref="A11:C11"/>
    <mergeCell ref="A10:C10"/>
    <mergeCell ref="A6:C6"/>
    <mergeCell ref="A7:C7"/>
    <mergeCell ref="A5:C5"/>
    <mergeCell ref="A3:J3"/>
    <mergeCell ref="A1:J1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3</vt:i4>
      </vt:variant>
    </vt:vector>
  </HeadingPairs>
  <TitlesOfParts>
    <vt:vector size="8" baseType="lpstr">
      <vt:lpstr>SAŽETAK</vt:lpstr>
      <vt:lpstr> Račun prihoda i rashoda</vt:lpstr>
      <vt:lpstr>Rashodi prema funkcijskoj kl</vt:lpstr>
      <vt:lpstr>Račun financiranja</vt:lpstr>
      <vt:lpstr>POSEBNI DIO</vt:lpstr>
      <vt:lpstr>' Račun prihoda i rashoda'!Ispis_naslova</vt:lpstr>
      <vt:lpstr>'POSEBNI DIO'!Ispis_naslova</vt:lpstr>
      <vt:lpstr>'Rashodi prema funkcijskoj kl'!Ispis_naslova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Marina Pažanin</cp:lastModifiedBy>
  <cp:lastPrinted>2023-09-13T11:18:42Z</cp:lastPrinted>
  <dcterms:created xsi:type="dcterms:W3CDTF">2022-08-12T12:51:27Z</dcterms:created>
  <dcterms:modified xsi:type="dcterms:W3CDTF">2024-03-27T07:54:33Z</dcterms:modified>
</cp:coreProperties>
</file>